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F512FA33-7D6D-4103-BAD0-D2F17DD23315}" xr6:coauthVersionLast="47" xr6:coauthVersionMax="47" xr10:uidLastSave="{00000000-0000-0000-0000-000000000000}"/>
  <bookViews>
    <workbookView xWindow="-28920" yWindow="-120" windowWidth="29040" windowHeight="15840" firstSheet="3" activeTab="8" xr2:uid="{B5176556-06A8-4723-828A-3A017A5BACE0}"/>
  </bookViews>
  <sheets>
    <sheet name="Table 1.3 Grain Data" sheetId="9" r:id="rId1"/>
    <sheet name="Table 1.5 Replicate Analyses" sheetId="1" r:id="rId2"/>
    <sheet name="Table 1.6 Pyroxene Majors" sheetId="2" r:id="rId3"/>
    <sheet name="Table 1.7 Plag Majors" sheetId="3" r:id="rId4"/>
    <sheet name="Table 1.8 Olivine Majors" sheetId="4" r:id="rId5"/>
    <sheet name="Table 1.9 Spinel Majors" sheetId="5" r:id="rId6"/>
    <sheet name="Table 1.10 CPX Traces" sheetId="6" r:id="rId7"/>
    <sheet name="Table 1.11 OPX Traces" sheetId="7" r:id="rId8"/>
    <sheet name="Table 1.12 Plag Traces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9" i="1" s="1"/>
  <c r="H23" i="1"/>
  <c r="H29" i="1" s="1"/>
  <c r="I23" i="1"/>
  <c r="I29" i="1" s="1"/>
  <c r="J23" i="1"/>
  <c r="J29" i="1" s="1"/>
  <c r="K23" i="1"/>
  <c r="K29" i="1" s="1"/>
  <c r="L23" i="1"/>
  <c r="L29" i="1" s="1"/>
  <c r="M23" i="1"/>
  <c r="M29" i="1" s="1"/>
  <c r="N23" i="1"/>
  <c r="N29" i="1" s="1"/>
  <c r="O23" i="1"/>
  <c r="O29" i="1" s="1"/>
  <c r="P23" i="1"/>
  <c r="P29" i="1" s="1"/>
  <c r="Q23" i="1"/>
  <c r="Q29" i="1" s="1"/>
  <c r="R23" i="1"/>
  <c r="R29" i="1" s="1"/>
  <c r="S23" i="1"/>
  <c r="S29" i="1" s="1"/>
  <c r="T23" i="1"/>
  <c r="T29" i="1" s="1"/>
  <c r="U23" i="1"/>
  <c r="U29" i="1" s="1"/>
  <c r="V23" i="1"/>
  <c r="V29" i="1" s="1"/>
  <c r="W23" i="1"/>
  <c r="W29" i="1" s="1"/>
  <c r="X23" i="1"/>
  <c r="X29" i="1" s="1"/>
  <c r="Y23" i="1"/>
  <c r="Y29" i="1" s="1"/>
  <c r="Z23" i="1"/>
  <c r="Z29" i="1" s="1"/>
  <c r="AA23" i="1"/>
  <c r="AA29" i="1" s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Z25" i="1" s="1"/>
  <c r="AA24" i="1"/>
  <c r="F24" i="1"/>
  <c r="F23" i="1"/>
  <c r="F29" i="1" s="1"/>
  <c r="R25" i="1" l="1"/>
  <c r="Y25" i="1"/>
  <c r="Q25" i="1"/>
  <c r="I25" i="1"/>
  <c r="J25" i="1"/>
  <c r="O25" i="1"/>
  <c r="G25" i="1"/>
  <c r="T25" i="1"/>
  <c r="U25" i="1"/>
  <c r="M25" i="1"/>
  <c r="W25" i="1"/>
  <c r="X25" i="1"/>
  <c r="P25" i="1"/>
  <c r="L25" i="1"/>
  <c r="N25" i="1"/>
  <c r="V25" i="1"/>
  <c r="H25" i="1"/>
  <c r="AA25" i="1"/>
  <c r="S25" i="1"/>
  <c r="K25" i="1"/>
  <c r="F25" i="1"/>
</calcChain>
</file>

<file path=xl/sharedStrings.xml><?xml version="1.0" encoding="utf-8"?>
<sst xmlns="http://schemas.openxmlformats.org/spreadsheetml/2006/main" count="1076" uniqueCount="216">
  <si>
    <t>Li</t>
  </si>
  <si>
    <t>Sc</t>
  </si>
  <si>
    <t>Sr</t>
  </si>
  <si>
    <t>Y</t>
  </si>
  <si>
    <t>Zr</t>
  </si>
  <si>
    <t>Nb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</si>
  <si>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</si>
  <si>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</si>
  <si>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</si>
  <si>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</si>
  <si>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</si>
  <si>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</si>
  <si>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</si>
  <si>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</si>
  <si>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</si>
  <si>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</si>
  <si>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</si>
  <si>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</si>
  <si>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</si>
  <si>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</si>
  <si>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Pb</t>
  </si>
  <si>
    <t>Date</t>
  </si>
  <si>
    <t>BCR-2g</t>
  </si>
  <si>
    <t>BCR-13</t>
  </si>
  <si>
    <t>BCR-14</t>
  </si>
  <si>
    <t>BCR-11</t>
  </si>
  <si>
    <t>BCR-12</t>
  </si>
  <si>
    <t>BCR-15</t>
  </si>
  <si>
    <t>BCR-16</t>
  </si>
  <si>
    <t>BCR-9</t>
  </si>
  <si>
    <t>BCR-10</t>
  </si>
  <si>
    <t>GeoReM (5-20-20)</t>
  </si>
  <si>
    <t>BCR-1</t>
  </si>
  <si>
    <t>BCR-2</t>
  </si>
  <si>
    <t>BCR-3</t>
  </si>
  <si>
    <t>BCR-4</t>
  </si>
  <si>
    <t>BCR-5</t>
  </si>
  <si>
    <t>BCR-6</t>
  </si>
  <si>
    <t>Spot</t>
  </si>
  <si>
    <t>BCR-7</t>
  </si>
  <si>
    <t>BCR-8</t>
  </si>
  <si>
    <t>Spot size (μm)</t>
  </si>
  <si>
    <t>Average</t>
  </si>
  <si>
    <t>Standard Deviation</t>
  </si>
  <si>
    <t>Percent Variation</t>
  </si>
  <si>
    <t>Recovery</t>
  </si>
  <si>
    <t>Clinopyroxene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</si>
  <si>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</si>
  <si>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</si>
  <si>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</si>
  <si>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Cr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</si>
  <si>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FeO</t>
  </si>
  <si>
    <t>MgO</t>
  </si>
  <si>
    <t>MnO</t>
  </si>
  <si>
    <t>CaO</t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</si>
  <si>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</si>
  <si>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t>NiO</t>
  </si>
  <si>
    <t>Total</t>
  </si>
  <si>
    <t>345_1415G_1R1_0-4 (n=45)</t>
  </si>
  <si>
    <r>
      <t>1</t>
    </r>
    <r>
      <rPr>
        <b/>
        <sz val="11"/>
        <color theme="1"/>
        <rFont val="Calibri"/>
        <family val="2"/>
      </rPr>
      <t>σ</t>
    </r>
  </si>
  <si>
    <t>--</t>
  </si>
  <si>
    <t>345_1415J_4R1_2-6 (n=36)</t>
  </si>
  <si>
    <t>147_894G_9R4_60-67 (n=39)</t>
  </si>
  <si>
    <t>5057_5707A_032z_02_053-056 (n=4)</t>
  </si>
  <si>
    <t>BDL</t>
  </si>
  <si>
    <t>5057_5707A_059z_04_004-008 (n=4)</t>
  </si>
  <si>
    <t>5057_5707A_113z_03_036-040 (n=3)</t>
  </si>
  <si>
    <t>147_895D_3R1_22-27 (n=9)</t>
  </si>
  <si>
    <t>147_895D_3R1_66-69 (n=9)</t>
  </si>
  <si>
    <t>147_895D_5R1_70-76 (n=10)</t>
  </si>
  <si>
    <t>147_895D_5R1_140-144 (n=21)</t>
  </si>
  <si>
    <t>5057_5708B_100z_03_035-040 (n=4)</t>
  </si>
  <si>
    <t>5057_5708B_114z_02_030-034 (n=2)</t>
  </si>
  <si>
    <t>5057_5708B_119z_03_006-009 (n=6)</t>
  </si>
  <si>
    <t>5057_5708B_124z_02_076-081 (n=10)</t>
  </si>
  <si>
    <t>Orthopyroxene</t>
  </si>
  <si>
    <t>147_895D_3R1_22-27 (n=14)</t>
  </si>
  <si>
    <t>147_895D_3R1_66-69 (n=23)</t>
  </si>
  <si>
    <t>147_895D_5R1_70-76 (n=7)</t>
  </si>
  <si>
    <t>147_895D_5R1_140-144 (n=17)</t>
  </si>
  <si>
    <t>5057_5708B_114z_02_030-034 (n=3)</t>
  </si>
  <si>
    <t>5057_5708B_119z_03_006-009 (n=8)</t>
  </si>
  <si>
    <t>*LA-ICP-MS data</t>
  </si>
  <si>
    <t>5057_5707A_059z_04_004-008 (n=2)</t>
  </si>
  <si>
    <t>5057_5707A_032z_02_053-056 (n=5)</t>
  </si>
  <si>
    <t>5057_5707A_009z_03_059-063 (n=5)</t>
  </si>
  <si>
    <t>147_894G_9R4_60-67 (n=50)</t>
  </si>
  <si>
    <t>345_1415J_4R1_2-6 (n=59)</t>
  </si>
  <si>
    <t>345_1415G_1R1_0-4 (n=31)</t>
  </si>
  <si>
    <t>MgO*</t>
  </si>
  <si>
    <t>P2O5</t>
  </si>
  <si>
    <t>5057_5707A_009z_03_059-063 (n=4)</t>
  </si>
  <si>
    <t>5057_5707A_113z_03_036-040 (n=2)</t>
  </si>
  <si>
    <t>147_895D_3R1_22-27 (n=8)</t>
  </si>
  <si>
    <t>147_895D_3R1_66-69 (n=11)</t>
  </si>
  <si>
    <t>147_895D_5R1_70-76 (n=12)</t>
  </si>
  <si>
    <t>147_895D_5R1_140-144 (n=11)</t>
  </si>
  <si>
    <t>5057_5708B_100z_03_035-040 (n=5)</t>
  </si>
  <si>
    <t>5057_5708B_119z_03_006-009 (n=2)</t>
  </si>
  <si>
    <t>5057_5708B_124z_02_076-081 (n=3)</t>
  </si>
  <si>
    <t>V2O3</t>
  </si>
  <si>
    <t>ZnO</t>
  </si>
  <si>
    <t>147_895D_3R1_22-27 (n=11)</t>
  </si>
  <si>
    <t>147_895D_3R1_66-69 (n=18)</t>
  </si>
  <si>
    <t>147_895D_5R1_70-76 (n=11)</t>
  </si>
  <si>
    <t>5057_5708B_100z_03_035-040 (n=1)</t>
  </si>
  <si>
    <t>5057_5708B_114z_02_030-034 (n=1)</t>
  </si>
  <si>
    <t>5057_5708B_119z_03_006-009 (n=4)</t>
  </si>
  <si>
    <t>5057_5708B_124z_02_076-081 (n=2)</t>
  </si>
  <si>
    <t>Location</t>
  </si>
  <si>
    <t>Lithology</t>
  </si>
  <si>
    <t>Ti</t>
  </si>
  <si>
    <t>345_1415G_1R1_0-4 (n=9)</t>
  </si>
  <si>
    <t>HD</t>
  </si>
  <si>
    <t>Gabbro</t>
  </si>
  <si>
    <t>345_1415J_4R1_2-6 (n=9)</t>
  </si>
  <si>
    <t>147_894G_9R4_60-67 (n=11)</t>
  </si>
  <si>
    <t>1σ</t>
  </si>
  <si>
    <t>5057_5707A_032z_02_053-056 (n=9)</t>
  </si>
  <si>
    <t>5057_5707A_059z_04_004-008 (n=11)</t>
  </si>
  <si>
    <t>5057_5707A_113z_03_036-040 (n=10)</t>
  </si>
  <si>
    <t>147_895D_3R1_22-27 (n=5)</t>
  </si>
  <si>
    <t>Harzburgite</t>
  </si>
  <si>
    <t>147_895D_3R1_66-69 (n=6)</t>
  </si>
  <si>
    <t>147_895D_5R1_140-144 (n=8)</t>
  </si>
  <si>
    <t>5057_5708B_100z_03_035-040 (n=10)</t>
  </si>
  <si>
    <t>5057_5708B_114z_02_030-034 (n=6)</t>
  </si>
  <si>
    <t>5057_5708B_119z_03_006-009 (n=12)</t>
  </si>
  <si>
    <t>147_895D_3R1_22-27 (n=6)</t>
  </si>
  <si>
    <t>147_895D_3R1_66-69 (n=7)</t>
  </si>
  <si>
    <t>147_895D_5R1_70-76 (n=6)</t>
  </si>
  <si>
    <t>5057_5708B_100z_03_035-040 (n=8)</t>
  </si>
  <si>
    <t>5057_5708B_119z_03_006-009 (n=11)</t>
  </si>
  <si>
    <t>5057_5708B_124z_02_076-081 (n=12)</t>
  </si>
  <si>
    <t>147_894G_9R4_60-67 (n=10)</t>
  </si>
  <si>
    <t>345_1415J_4R1_2-6 (n=11)</t>
  </si>
  <si>
    <t>5057_5707A_009z_03_059-063 (n=6)</t>
  </si>
  <si>
    <t>OmanDP</t>
  </si>
  <si>
    <t>Troctolite</t>
  </si>
  <si>
    <t>5057_5707A_032z_02_053-056 (n=11)</t>
  </si>
  <si>
    <t>5057_5707A_059z_04_004-008 (n=9)</t>
  </si>
  <si>
    <t>5057_5707A_113z_03_036-040 (n=9)</t>
  </si>
  <si>
    <t>345_1415G_1R1_0-4 (n=19)</t>
  </si>
  <si>
    <t>147_894G_9R4_60-67 (n=18)</t>
  </si>
  <si>
    <t>5057_5707A_113z_03_036-040 (n=18)</t>
  </si>
  <si>
    <t>5057_5707A_059z_04_004-008 (n=15)</t>
  </si>
  <si>
    <t>5057_5707A_032z_02_053-056 (n=7)</t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</si>
  <si>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(wt%)</t>
    </r>
  </si>
  <si>
    <t>Sample</t>
  </si>
  <si>
    <t>Rock Type</t>
  </si>
  <si>
    <t>Structural depth* (m)</t>
  </si>
  <si>
    <t>olivine effective radius (mm)</t>
  </si>
  <si>
    <t>plagioclase effective radius  (mm)</t>
  </si>
  <si>
    <t>CPX effective radius (mm)</t>
  </si>
  <si>
    <t>OPX effective radius (mm)</t>
  </si>
  <si>
    <t>mode olivine</t>
  </si>
  <si>
    <t>mode plag</t>
  </si>
  <si>
    <t>mode cpx</t>
  </si>
  <si>
    <t>mode opx</t>
  </si>
  <si>
    <t>mode cpx / mode opx</t>
  </si>
  <si>
    <t>%</t>
  </si>
  <si>
    <t>alteration</t>
  </si>
  <si>
    <t>dT/dt log(°C/y), Ca-in-olivine (Köhler and Brey, 1990)</t>
  </si>
  <si>
    <t>345_1415G_1R1_0-4</t>
  </si>
  <si>
    <t>Hess Deep</t>
  </si>
  <si>
    <t>trace</t>
  </si>
  <si>
    <t>345_1415J_4R1_2-6</t>
  </si>
  <si>
    <t>147_894G_9R4_60-67</t>
  </si>
  <si>
    <t>5057_5707A_032z_02_053-056</t>
  </si>
  <si>
    <t>Oman DP</t>
  </si>
  <si>
    <t>5057_5707A_059z_04_004-008</t>
  </si>
  <si>
    <t>5057_5707A_113z_03_036-040</t>
  </si>
  <si>
    <t>147_895D_3R1_22-27</t>
  </si>
  <si>
    <t>Peridotite</t>
  </si>
  <si>
    <t>&lt;1</t>
  </si>
  <si>
    <t>&lt;0.05</t>
  </si>
  <si>
    <t>147_895D_3R1_66-69</t>
  </si>
  <si>
    <t>147_895D_5R1_70-76</t>
  </si>
  <si>
    <t>147_895D_5R1_140-144</t>
  </si>
  <si>
    <t>5057_5708B_100z_03_035-040</t>
  </si>
  <si>
    <t>5057_5708B_114z_02_030-034</t>
  </si>
  <si>
    <t>5057_5708B_119z_03_006-009</t>
  </si>
  <si>
    <t>5057_5708B_124z_02_076-081</t>
  </si>
  <si>
    <t>Effective radii are weighted average grain sizes of minerals analyzed in each thin section measured by optical inspection of thin sections and/or micrographs.</t>
  </si>
  <si>
    <r>
      <t>dT/dt log(°C/y), Mg-in-plagioclase-T</t>
    </r>
    <r>
      <rPr>
        <b/>
        <vertAlign val="subscript"/>
        <sz val="11"/>
        <color rgb="FF000000"/>
        <rFont val="Arial"/>
        <family val="2"/>
      </rPr>
      <t>REE</t>
    </r>
    <r>
      <rPr>
        <b/>
        <sz val="11"/>
        <color rgb="FF000000"/>
        <rFont val="Arial"/>
        <family val="2"/>
      </rPr>
      <t xml:space="preserve"> (Sun &amp; Lissenberg, 2018)</t>
    </r>
  </si>
  <si>
    <r>
      <t>dT/dt log(°C/y) T</t>
    </r>
    <r>
      <rPr>
        <b/>
        <vertAlign val="subscript"/>
        <sz val="11"/>
        <color rgb="FF000000"/>
        <rFont val="Arial"/>
        <family val="2"/>
      </rPr>
      <t>REE</t>
    </r>
    <r>
      <rPr>
        <b/>
        <sz val="11"/>
        <color rgb="FF000000"/>
        <rFont val="Arial"/>
        <family val="2"/>
      </rPr>
      <t>-T</t>
    </r>
    <r>
      <rPr>
        <b/>
        <vertAlign val="subscript"/>
        <sz val="11"/>
        <color rgb="FF000000"/>
        <rFont val="Arial"/>
        <family val="2"/>
      </rPr>
      <t>BKN</t>
    </r>
    <r>
      <rPr>
        <b/>
        <sz val="11"/>
        <color rgb="FF000000"/>
        <rFont val="Arial"/>
        <family val="2"/>
      </rPr>
      <t xml:space="preserve"> (Dygert and Liang, 2015)</t>
    </r>
  </si>
  <si>
    <r>
      <t>4.8</t>
    </r>
    <r>
      <rPr>
        <vertAlign val="superscript"/>
        <sz val="11"/>
        <color rgb="FF000000"/>
        <rFont val="Arial"/>
        <family val="2"/>
      </rPr>
      <t>a</t>
    </r>
  </si>
  <si>
    <r>
      <t>-0.36</t>
    </r>
    <r>
      <rPr>
        <vertAlign val="superscript"/>
        <sz val="11"/>
        <color rgb="FF202122"/>
        <rFont val="Arial"/>
        <family val="2"/>
      </rPr>
      <t>*</t>
    </r>
  </si>
  <si>
    <r>
      <t>7</t>
    </r>
    <r>
      <rPr>
        <vertAlign val="superscript"/>
        <sz val="11"/>
        <color rgb="FF000000"/>
        <rFont val="Arial"/>
        <family val="2"/>
      </rPr>
      <t>a</t>
    </r>
  </si>
  <si>
    <r>
      <t>-1.50</t>
    </r>
    <r>
      <rPr>
        <vertAlign val="superscript"/>
        <sz val="11"/>
        <color rgb="FF202122"/>
        <rFont val="Arial"/>
        <family val="2"/>
      </rPr>
      <t>*</t>
    </r>
  </si>
  <si>
    <r>
      <t>60-70</t>
    </r>
    <r>
      <rPr>
        <vertAlign val="superscript"/>
        <sz val="11"/>
        <color rgb="FF000000"/>
        <rFont val="Arial"/>
        <family val="2"/>
      </rPr>
      <t>b</t>
    </r>
  </si>
  <si>
    <r>
      <t>-0.91</t>
    </r>
    <r>
      <rPr>
        <vertAlign val="superscript"/>
        <sz val="11"/>
        <color rgb="FF202122"/>
        <rFont val="Arial"/>
        <family val="2"/>
      </rPr>
      <t>*</t>
    </r>
  </si>
  <si>
    <r>
      <t>18</t>
    </r>
    <r>
      <rPr>
        <vertAlign val="superscript"/>
        <sz val="11"/>
        <color rgb="FF000000"/>
        <rFont val="Arial"/>
        <family val="2"/>
      </rPr>
      <t>c</t>
    </r>
  </si>
  <si>
    <r>
      <t>19</t>
    </r>
    <r>
      <rPr>
        <vertAlign val="superscript"/>
        <sz val="11"/>
        <color rgb="FF000000"/>
        <rFont val="Arial"/>
        <family val="2"/>
      </rPr>
      <t>c</t>
    </r>
  </si>
  <si>
    <r>
      <t>60-95</t>
    </r>
    <r>
      <rPr>
        <vertAlign val="superscript"/>
        <sz val="11"/>
        <color rgb="FF000000"/>
        <rFont val="Arial"/>
        <family val="2"/>
      </rPr>
      <t>b</t>
    </r>
  </si>
  <si>
    <r>
      <t>-1.30</t>
    </r>
    <r>
      <rPr>
        <vertAlign val="superscript"/>
        <sz val="11"/>
        <color rgb="FF202122"/>
        <rFont val="Arial"/>
        <family val="2"/>
      </rPr>
      <t>†</t>
    </r>
  </si>
  <si>
    <r>
      <t>-0.90</t>
    </r>
    <r>
      <rPr>
        <vertAlign val="superscript"/>
        <sz val="11"/>
        <color rgb="FF202122"/>
        <rFont val="Arial"/>
        <family val="2"/>
      </rPr>
      <t>†</t>
    </r>
  </si>
  <si>
    <r>
      <t>0.051</t>
    </r>
    <r>
      <rPr>
        <vertAlign val="superscript"/>
        <sz val="11"/>
        <color rgb="FF202122"/>
        <rFont val="Arial"/>
        <family val="2"/>
      </rPr>
      <t>†</t>
    </r>
  </si>
  <si>
    <r>
      <t>78</t>
    </r>
    <r>
      <rPr>
        <vertAlign val="superscript"/>
        <sz val="11"/>
        <color rgb="FF000000"/>
        <rFont val="Arial"/>
        <family val="2"/>
      </rPr>
      <t>d</t>
    </r>
  </si>
  <si>
    <r>
      <t>80</t>
    </r>
    <r>
      <rPr>
        <vertAlign val="superscript"/>
        <sz val="11"/>
        <color rgb="FF000000"/>
        <rFont val="Arial"/>
        <family val="2"/>
      </rPr>
      <t>d</t>
    </r>
  </si>
  <si>
    <r>
      <t>75</t>
    </r>
    <r>
      <rPr>
        <vertAlign val="superscript"/>
        <sz val="11"/>
        <color rgb="FF000000"/>
        <rFont val="Arial"/>
        <family val="2"/>
      </rPr>
      <t>d</t>
    </r>
  </si>
  <si>
    <r>
      <t xml:space="preserve">*Pyroxenes and plagioclase in </t>
    </r>
    <r>
      <rPr>
        <sz val="11"/>
        <color rgb="FF202122"/>
        <rFont val="Arial"/>
        <family val="2"/>
      </rPr>
      <t>Hess Deep gabbros are affected by complex zoning and temperatures and cooling rates may not be meaningful (see Section 5.1.1).</t>
    </r>
  </si>
  <si>
    <r>
      <t>†</t>
    </r>
    <r>
      <rPr>
        <sz val="11"/>
        <color theme="1"/>
        <rFont val="Arial"/>
        <family val="2"/>
      </rPr>
      <t>Rather than being a residual phase, minor clinopyroxene may originate from exsolution from orthopyroxene under subsolidus conditions or crystallization from trapped melt, thus cooling from peak temperature may not be recorded (see Section 5.1.2).</t>
    </r>
  </si>
  <si>
    <r>
      <t>a</t>
    </r>
    <r>
      <rPr>
        <sz val="11"/>
        <color theme="1"/>
        <rFont val="Arial"/>
        <family val="2"/>
      </rPr>
      <t>Gillis et al., 2014</t>
    </r>
  </si>
  <si>
    <r>
      <t>b</t>
    </r>
    <r>
      <rPr>
        <sz val="11"/>
        <color theme="1"/>
        <rFont val="Arial"/>
        <family val="2"/>
      </rPr>
      <t>Mevel et al., 1996</t>
    </r>
  </si>
  <si>
    <r>
      <t>c</t>
    </r>
    <r>
      <rPr>
        <sz val="11"/>
        <color theme="1"/>
        <rFont val="Arial"/>
        <family val="2"/>
      </rPr>
      <t>Kelemen et al., 2021b</t>
    </r>
  </si>
  <si>
    <r>
      <t>d</t>
    </r>
    <r>
      <rPr>
        <sz val="11"/>
        <color theme="1"/>
        <rFont val="Arial"/>
        <family val="2"/>
      </rPr>
      <t>Kelemen et al., 2021a</t>
    </r>
  </si>
  <si>
    <t>Table 1.3. Grain sizes, mineral modes, and cooling rates</t>
  </si>
  <si>
    <t>Table 1.5. Replicate analyses of reference material BCR-2G. Data are reported in ppm unless otherwise indicated.</t>
  </si>
  <si>
    <t>Table 1.6. Major element abundances in pyroxenes (wt%)</t>
  </si>
  <si>
    <t>Table 1.7. Major element abundances in plagioclase (wt%)</t>
  </si>
  <si>
    <t>Table 1.8. Major element abundances in olivines (wt%)</t>
  </si>
  <si>
    <t>Table 1.9. Major element abundances in spinel (wt%)</t>
  </si>
  <si>
    <t>Table 1.10. Trace element abundances in clinopyroxenes (ppm)</t>
  </si>
  <si>
    <t>Table 1.11. Trace element abundances in orthopyroxenes (ppm)</t>
  </si>
  <si>
    <t>Table 1.12. Trace element abundances in plagioclase 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</si>
</sst>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vertAlign val="superscript"/>
      <sz val="11"/>
      <color rgb="FF000000"/>
      <name val="Arial"/>
      <family val="2"/>
    </font>
    <font>
      <vertAlign val="superscript"/>
      <sz val="11"/>
      <color rgb="FF202122"/>
      <name val="Arial"/>
      <family val="2"/>
    </font>
    <font>
      <sz val="11"/>
      <color rgb="FF202122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quotePrefix="1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2" fontId="0" fillId="0" borderId="2" xfId="0" quotePrefix="1" applyNumberFormat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quotePrefix="1" applyNumberFormat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2" xfId="0" quotePrefix="1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2" fontId="0" fillId="0" borderId="0" xfId="0" quotePrefix="1" applyNumberFormat="1" applyAlignment="1">
      <alignment horizontal="center" vertical="center"/>
    </xf>
    <xf numFmtId="0" fontId="1" fillId="0" borderId="0" xfId="0" applyFont="1"/>
    <xf numFmtId="0" fontId="0" fillId="0" borderId="0" xfId="0"/>
    <xf numFmtId="0" fontId="0" fillId="0" borderId="3" xfId="0" applyBorder="1"/>
    <xf numFmtId="0" fontId="1" fillId="0" borderId="0" xfId="0" applyFont="1" applyAlignment="1">
      <alignment horizontal="center"/>
    </xf>
    <xf numFmtId="166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  <xf numFmtId="0" fontId="1" fillId="0" borderId="2" xfId="0" applyFont="1" applyBorder="1" applyAlignment="1">
      <alignment horizontal="center"/>
    </xf>
    <xf numFmtId="166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" fontId="0" fillId="0" borderId="2" xfId="0" quotePrefix="1" applyNumberFormat="1" applyBorder="1" applyAlignment="1">
      <alignment horizontal="center" vertical="center"/>
    </xf>
    <xf numFmtId="164" fontId="0" fillId="0" borderId="2" xfId="0" quotePrefix="1" applyNumberForma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" fontId="0" fillId="0" borderId="0" xfId="0" quotePrefix="1" applyNumberFormat="1" applyAlignment="1">
      <alignment horizontal="center" vertical="center"/>
    </xf>
    <xf numFmtId="0" fontId="1" fillId="0" borderId="1" xfId="0" applyFont="1" applyBorder="1"/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2" fontId="0" fillId="0" borderId="1" xfId="0" applyNumberFormat="1" applyFont="1" applyBorder="1" applyAlignment="1">
      <alignment horizontal="center"/>
    </xf>
    <xf numFmtId="14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ont="1" applyBorder="1" applyAlignment="1">
      <alignment horizontal="center"/>
    </xf>
    <xf numFmtId="14" fontId="0" fillId="0" borderId="2" xfId="0" applyNumberFormat="1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2" fontId="0" fillId="0" borderId="2" xfId="0" applyNumberFormat="1" applyFont="1" applyBorder="1" applyAlignment="1">
      <alignment horizontal="center"/>
    </xf>
    <xf numFmtId="164" fontId="0" fillId="0" borderId="1" xfId="0" applyNumberFormat="1" applyFont="1" applyBorder="1"/>
    <xf numFmtId="2" fontId="0" fillId="0" borderId="1" xfId="0" applyNumberFormat="1" applyFont="1" applyBorder="1" applyAlignment="1">
      <alignment horizontal="center" vertical="center"/>
    </xf>
    <xf numFmtId="164" fontId="0" fillId="0" borderId="0" xfId="0" applyNumberFormat="1" applyFont="1"/>
    <xf numFmtId="164" fontId="0" fillId="0" borderId="0" xfId="0" applyNumberFormat="1" applyFont="1" applyBorder="1"/>
    <xf numFmtId="2" fontId="0" fillId="0" borderId="0" xfId="0" applyNumberFormat="1" applyFont="1" applyBorder="1" applyAlignment="1">
      <alignment horizontal="center" vertical="center"/>
    </xf>
    <xf numFmtId="1" fontId="0" fillId="0" borderId="2" xfId="0" applyNumberFormat="1" applyFont="1" applyBorder="1"/>
    <xf numFmtId="1" fontId="0" fillId="0" borderId="2" xfId="0" applyNumberFormat="1" applyFont="1" applyBorder="1" applyAlignment="1">
      <alignment horizontal="center"/>
    </xf>
    <xf numFmtId="1" fontId="0" fillId="0" borderId="0" xfId="0" applyNumberFormat="1" applyFont="1"/>
    <xf numFmtId="1" fontId="0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2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D195-FC30-4C98-86CC-A70DA15DCBAE}">
  <dimension ref="A1:R25"/>
  <sheetViews>
    <sheetView workbookViewId="0"/>
  </sheetViews>
  <sheetFormatPr defaultRowHeight="15" x14ac:dyDescent="0.25"/>
  <cols>
    <col min="1" max="1" width="35.28515625" style="42" customWidth="1"/>
    <col min="2" max="2" width="9.85546875" style="42" bestFit="1" customWidth="1"/>
    <col min="3" max="3" width="11.42578125" style="42" bestFit="1" customWidth="1"/>
    <col min="4" max="4" width="11.42578125" style="42" customWidth="1"/>
    <col min="5" max="5" width="10.5703125" style="42" customWidth="1"/>
    <col min="6" max="6" width="14.5703125" style="42" customWidth="1"/>
    <col min="7" max="7" width="14.42578125" style="42" customWidth="1"/>
    <col min="8" max="8" width="12.85546875" style="42" customWidth="1"/>
    <col min="9" max="9" width="10.7109375" style="42" customWidth="1"/>
    <col min="10" max="10" width="8.42578125" style="42" customWidth="1"/>
    <col min="11" max="11" width="8.85546875" style="42" customWidth="1"/>
    <col min="12" max="12" width="8.140625" style="42" customWidth="1"/>
    <col min="13" max="13" width="12.140625" style="42" customWidth="1"/>
    <col min="14" max="14" width="13.5703125" style="42" customWidth="1"/>
    <col min="15" max="15" width="21.28515625" style="42" customWidth="1"/>
    <col min="16" max="16" width="20.140625" style="42" customWidth="1"/>
    <col min="17" max="17" width="19.7109375" style="42" customWidth="1"/>
    <col min="18" max="18" width="35.28515625" style="42" customWidth="1"/>
  </cols>
  <sheetData>
    <row r="1" spans="1:18" s="68" customFormat="1" x14ac:dyDescent="0.25">
      <c r="A1" s="42" t="s">
        <v>207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ht="56.25" customHeight="1" x14ac:dyDescent="0.25">
      <c r="A2" s="69" t="s">
        <v>148</v>
      </c>
      <c r="B2" s="70" t="s">
        <v>149</v>
      </c>
      <c r="C2" s="70" t="s">
        <v>109</v>
      </c>
      <c r="D2" s="71" t="s">
        <v>150</v>
      </c>
      <c r="E2" s="71" t="s">
        <v>151</v>
      </c>
      <c r="F2" s="71" t="s">
        <v>152</v>
      </c>
      <c r="G2" s="71" t="s">
        <v>153</v>
      </c>
      <c r="H2" s="71" t="s">
        <v>154</v>
      </c>
      <c r="I2" s="71" t="s">
        <v>155</v>
      </c>
      <c r="J2" s="71" t="s">
        <v>156</v>
      </c>
      <c r="K2" s="71" t="s">
        <v>157</v>
      </c>
      <c r="L2" s="71" t="s">
        <v>158</v>
      </c>
      <c r="M2" s="71" t="s">
        <v>159</v>
      </c>
      <c r="N2" s="72" t="s">
        <v>160</v>
      </c>
      <c r="O2" s="71" t="s">
        <v>184</v>
      </c>
      <c r="P2" s="71" t="s">
        <v>162</v>
      </c>
      <c r="Q2" s="71" t="s">
        <v>185</v>
      </c>
      <c r="R2"/>
    </row>
    <row r="3" spans="1:18" ht="30.75" customHeight="1" thickBot="1" x14ac:dyDescent="0.3">
      <c r="A3" s="73"/>
      <c r="B3" s="74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2" t="s">
        <v>161</v>
      </c>
      <c r="O3" s="75"/>
      <c r="P3" s="75"/>
      <c r="Q3" s="75"/>
      <c r="R3"/>
    </row>
    <row r="4" spans="1:18" ht="16.5" x14ac:dyDescent="0.25">
      <c r="A4" s="76" t="s">
        <v>163</v>
      </c>
      <c r="B4" s="77" t="s">
        <v>114</v>
      </c>
      <c r="C4" s="77" t="s">
        <v>164</v>
      </c>
      <c r="D4" s="78" t="s">
        <v>60</v>
      </c>
      <c r="E4" s="92">
        <v>0.42</v>
      </c>
      <c r="F4" s="76">
        <v>0.25</v>
      </c>
      <c r="G4" s="76">
        <v>0.5</v>
      </c>
      <c r="H4" s="76" t="s">
        <v>60</v>
      </c>
      <c r="I4" s="76">
        <v>10</v>
      </c>
      <c r="J4" s="76">
        <v>59</v>
      </c>
      <c r="K4" s="76">
        <v>30</v>
      </c>
      <c r="L4" s="76" t="s">
        <v>165</v>
      </c>
      <c r="M4" s="76" t="s">
        <v>60</v>
      </c>
      <c r="N4" s="78" t="s">
        <v>186</v>
      </c>
      <c r="O4" s="76" t="s">
        <v>187</v>
      </c>
      <c r="P4" s="76">
        <v>-1.63</v>
      </c>
      <c r="Q4" s="76" t="s">
        <v>60</v>
      </c>
      <c r="R4"/>
    </row>
    <row r="5" spans="1:18" ht="16.5" x14ac:dyDescent="0.25">
      <c r="A5" s="79" t="s">
        <v>166</v>
      </c>
      <c r="B5" s="80"/>
      <c r="C5" s="81"/>
      <c r="D5" s="82" t="s">
        <v>60</v>
      </c>
      <c r="E5" s="90" t="s">
        <v>60</v>
      </c>
      <c r="F5" s="79">
        <v>1</v>
      </c>
      <c r="G5" s="79">
        <v>0.75</v>
      </c>
      <c r="H5" s="79" t="s">
        <v>60</v>
      </c>
      <c r="I5" s="79" t="s">
        <v>165</v>
      </c>
      <c r="J5" s="79">
        <v>70</v>
      </c>
      <c r="K5" s="79">
        <v>30</v>
      </c>
      <c r="L5" s="79">
        <v>0</v>
      </c>
      <c r="M5" s="79" t="s">
        <v>60</v>
      </c>
      <c r="N5" s="82" t="s">
        <v>188</v>
      </c>
      <c r="O5" s="79" t="s">
        <v>189</v>
      </c>
      <c r="P5" s="79" t="s">
        <v>60</v>
      </c>
      <c r="Q5" s="79" t="s">
        <v>60</v>
      </c>
      <c r="R5"/>
    </row>
    <row r="6" spans="1:18" ht="16.5" x14ac:dyDescent="0.25">
      <c r="A6" s="79" t="s">
        <v>167</v>
      </c>
      <c r="B6" s="80"/>
      <c r="C6" s="81"/>
      <c r="D6" s="82" t="s">
        <v>60</v>
      </c>
      <c r="E6" s="90">
        <v>0.34</v>
      </c>
      <c r="F6" s="79">
        <v>0.5</v>
      </c>
      <c r="G6" s="79">
        <v>0.5</v>
      </c>
      <c r="H6" s="79" t="s">
        <v>60</v>
      </c>
      <c r="I6" s="79">
        <v>5</v>
      </c>
      <c r="J6" s="79">
        <v>45</v>
      </c>
      <c r="K6" s="79">
        <v>30</v>
      </c>
      <c r="L6" s="79">
        <v>20</v>
      </c>
      <c r="M6" s="79">
        <v>1.5</v>
      </c>
      <c r="N6" s="82" t="s">
        <v>190</v>
      </c>
      <c r="O6" s="79" t="s">
        <v>191</v>
      </c>
      <c r="P6" s="79">
        <v>-1.36</v>
      </c>
      <c r="Q6" s="79" t="s">
        <v>60</v>
      </c>
      <c r="R6"/>
    </row>
    <row r="7" spans="1:18" ht="16.5" x14ac:dyDescent="0.25">
      <c r="A7" s="79" t="s">
        <v>168</v>
      </c>
      <c r="B7" s="80"/>
      <c r="C7" s="80" t="s">
        <v>169</v>
      </c>
      <c r="D7" s="82">
        <v>241</v>
      </c>
      <c r="E7" s="90">
        <v>0.2</v>
      </c>
      <c r="F7" s="79">
        <v>0.5</v>
      </c>
      <c r="G7" s="79">
        <v>1</v>
      </c>
      <c r="H7" s="79" t="s">
        <v>60</v>
      </c>
      <c r="I7" s="79">
        <v>30</v>
      </c>
      <c r="J7" s="79">
        <v>40</v>
      </c>
      <c r="K7" s="79">
        <v>30</v>
      </c>
      <c r="L7" s="79">
        <v>0</v>
      </c>
      <c r="M7" s="79" t="s">
        <v>60</v>
      </c>
      <c r="N7" s="82" t="s">
        <v>192</v>
      </c>
      <c r="O7" s="79">
        <v>-1</v>
      </c>
      <c r="P7" s="79">
        <v>-0.92</v>
      </c>
      <c r="Q7" s="79" t="s">
        <v>60</v>
      </c>
      <c r="R7"/>
    </row>
    <row r="8" spans="1:18" ht="16.5" x14ac:dyDescent="0.25">
      <c r="A8" s="79" t="s">
        <v>170</v>
      </c>
      <c r="B8" s="80"/>
      <c r="C8" s="80"/>
      <c r="D8" s="82">
        <v>165</v>
      </c>
      <c r="E8" s="90">
        <v>0.27</v>
      </c>
      <c r="F8" s="79">
        <v>0.25</v>
      </c>
      <c r="G8" s="79">
        <v>0.5</v>
      </c>
      <c r="H8" s="79" t="s">
        <v>60</v>
      </c>
      <c r="I8" s="79">
        <v>80</v>
      </c>
      <c r="J8" s="79">
        <v>15</v>
      </c>
      <c r="K8" s="79">
        <v>5</v>
      </c>
      <c r="L8" s="79">
        <v>0</v>
      </c>
      <c r="M8" s="79" t="s">
        <v>60</v>
      </c>
      <c r="N8" s="82" t="s">
        <v>193</v>
      </c>
      <c r="O8" s="79">
        <v>-1.18</v>
      </c>
      <c r="P8" s="79">
        <v>-1.21</v>
      </c>
      <c r="Q8" s="79" t="s">
        <v>60</v>
      </c>
      <c r="R8"/>
    </row>
    <row r="9" spans="1:18" ht="16.5" x14ac:dyDescent="0.25">
      <c r="A9" s="79" t="s">
        <v>171</v>
      </c>
      <c r="B9" s="80"/>
      <c r="C9" s="80"/>
      <c r="D9" s="82">
        <v>54</v>
      </c>
      <c r="E9" s="90">
        <v>0.26</v>
      </c>
      <c r="F9" s="79">
        <v>0.5</v>
      </c>
      <c r="G9" s="79">
        <v>0.25</v>
      </c>
      <c r="H9" s="79" t="s">
        <v>60</v>
      </c>
      <c r="I9" s="79">
        <v>10</v>
      </c>
      <c r="J9" s="79">
        <v>50</v>
      </c>
      <c r="K9" s="79">
        <v>40</v>
      </c>
      <c r="L9" s="79">
        <v>0</v>
      </c>
      <c r="M9" s="79" t="s">
        <v>60</v>
      </c>
      <c r="N9" s="82" t="s">
        <v>193</v>
      </c>
      <c r="O9" s="79" t="s">
        <v>60</v>
      </c>
      <c r="P9" s="79">
        <v>-1.1499999999999999</v>
      </c>
      <c r="Q9" s="79" t="s">
        <v>60</v>
      </c>
      <c r="R9"/>
    </row>
    <row r="10" spans="1:18" ht="16.5" x14ac:dyDescent="0.25">
      <c r="A10" s="79" t="s">
        <v>172</v>
      </c>
      <c r="B10" s="80" t="s">
        <v>173</v>
      </c>
      <c r="C10" s="80" t="s">
        <v>164</v>
      </c>
      <c r="D10" s="82" t="s">
        <v>60</v>
      </c>
      <c r="E10" s="90">
        <v>0.65</v>
      </c>
      <c r="F10" s="79" t="s">
        <v>60</v>
      </c>
      <c r="G10" s="79">
        <v>0.05</v>
      </c>
      <c r="H10" s="79">
        <v>2</v>
      </c>
      <c r="I10" s="79">
        <v>74</v>
      </c>
      <c r="J10" s="79">
        <v>0</v>
      </c>
      <c r="K10" s="79" t="s">
        <v>174</v>
      </c>
      <c r="L10" s="79">
        <v>24</v>
      </c>
      <c r="M10" s="79" t="s">
        <v>175</v>
      </c>
      <c r="N10" s="82" t="s">
        <v>194</v>
      </c>
      <c r="O10" s="79" t="s">
        <v>60</v>
      </c>
      <c r="P10" s="79">
        <v>-0.85</v>
      </c>
      <c r="Q10" s="79" t="s">
        <v>195</v>
      </c>
      <c r="R10"/>
    </row>
    <row r="11" spans="1:18" ht="16.5" x14ac:dyDescent="0.25">
      <c r="A11" s="79" t="s">
        <v>176</v>
      </c>
      <c r="B11" s="80"/>
      <c r="C11" s="80"/>
      <c r="D11" s="82" t="s">
        <v>60</v>
      </c>
      <c r="E11" s="90">
        <v>0.61</v>
      </c>
      <c r="F11" s="79" t="s">
        <v>60</v>
      </c>
      <c r="G11" s="79">
        <v>0.05</v>
      </c>
      <c r="H11" s="79">
        <v>2</v>
      </c>
      <c r="I11" s="79">
        <v>74</v>
      </c>
      <c r="J11" s="79">
        <v>0</v>
      </c>
      <c r="K11" s="79" t="s">
        <v>174</v>
      </c>
      <c r="L11" s="79">
        <v>24</v>
      </c>
      <c r="M11" s="79" t="s">
        <v>175</v>
      </c>
      <c r="N11" s="82" t="s">
        <v>194</v>
      </c>
      <c r="O11" s="79" t="s">
        <v>60</v>
      </c>
      <c r="P11" s="79">
        <v>-0.87</v>
      </c>
      <c r="Q11" s="79" t="s">
        <v>196</v>
      </c>
      <c r="R11"/>
    </row>
    <row r="12" spans="1:18" ht="16.5" x14ac:dyDescent="0.25">
      <c r="A12" s="79" t="s">
        <v>177</v>
      </c>
      <c r="B12" s="80"/>
      <c r="C12" s="80"/>
      <c r="D12" s="82" t="s">
        <v>60</v>
      </c>
      <c r="E12" s="90">
        <v>0.6</v>
      </c>
      <c r="F12" s="79" t="s">
        <v>60</v>
      </c>
      <c r="G12" s="79">
        <v>0.5</v>
      </c>
      <c r="H12" s="79">
        <v>1</v>
      </c>
      <c r="I12" s="79">
        <v>90</v>
      </c>
      <c r="J12" s="79" t="s">
        <v>165</v>
      </c>
      <c r="K12" s="79">
        <v>1</v>
      </c>
      <c r="L12" s="79">
        <v>10</v>
      </c>
      <c r="M12" s="79">
        <v>0.1</v>
      </c>
      <c r="N12" s="82" t="s">
        <v>194</v>
      </c>
      <c r="O12" s="79" t="s">
        <v>60</v>
      </c>
      <c r="P12" s="79">
        <v>-0.76</v>
      </c>
      <c r="Q12" s="79">
        <v>-0.9</v>
      </c>
      <c r="R12"/>
    </row>
    <row r="13" spans="1:18" ht="16.5" x14ac:dyDescent="0.25">
      <c r="A13" s="79" t="s">
        <v>178</v>
      </c>
      <c r="B13" s="80"/>
      <c r="C13" s="80"/>
      <c r="D13" s="82" t="s">
        <v>60</v>
      </c>
      <c r="E13" s="90">
        <v>0.51</v>
      </c>
      <c r="F13" s="79" t="s">
        <v>60</v>
      </c>
      <c r="G13" s="79">
        <v>0.05</v>
      </c>
      <c r="H13" s="79">
        <v>1</v>
      </c>
      <c r="I13" s="79">
        <v>80</v>
      </c>
      <c r="J13" s="79">
        <v>0</v>
      </c>
      <c r="K13" s="79" t="s">
        <v>174</v>
      </c>
      <c r="L13" s="79">
        <v>20</v>
      </c>
      <c r="M13" s="79" t="s">
        <v>175</v>
      </c>
      <c r="N13" s="82" t="s">
        <v>194</v>
      </c>
      <c r="O13" s="79" t="s">
        <v>60</v>
      </c>
      <c r="P13" s="79">
        <v>-0.61</v>
      </c>
      <c r="Q13" s="79" t="s">
        <v>197</v>
      </c>
      <c r="R13"/>
    </row>
    <row r="14" spans="1:18" ht="16.5" x14ac:dyDescent="0.25">
      <c r="A14" s="79" t="s">
        <v>179</v>
      </c>
      <c r="B14" s="80"/>
      <c r="C14" s="80" t="s">
        <v>169</v>
      </c>
      <c r="D14" s="82">
        <v>-71.900000000000006</v>
      </c>
      <c r="E14" s="90">
        <v>1</v>
      </c>
      <c r="F14" s="79" t="s">
        <v>60</v>
      </c>
      <c r="G14" s="79">
        <v>0.05</v>
      </c>
      <c r="H14" s="79">
        <v>1</v>
      </c>
      <c r="I14" s="79">
        <v>80</v>
      </c>
      <c r="J14" s="79">
        <v>0</v>
      </c>
      <c r="K14" s="79" t="s">
        <v>174</v>
      </c>
      <c r="L14" s="79">
        <v>20</v>
      </c>
      <c r="M14" s="79" t="s">
        <v>175</v>
      </c>
      <c r="N14" s="82" t="s">
        <v>198</v>
      </c>
      <c r="O14" s="79" t="s">
        <v>60</v>
      </c>
      <c r="P14" s="79">
        <v>-1.46</v>
      </c>
      <c r="Q14" s="79" t="s">
        <v>196</v>
      </c>
      <c r="R14"/>
    </row>
    <row r="15" spans="1:18" ht="16.5" x14ac:dyDescent="0.25">
      <c r="A15" s="79" t="s">
        <v>180</v>
      </c>
      <c r="B15" s="80"/>
      <c r="C15" s="80"/>
      <c r="D15" s="82">
        <v>-104.8</v>
      </c>
      <c r="E15" s="90">
        <v>1</v>
      </c>
      <c r="F15" s="79" t="s">
        <v>60</v>
      </c>
      <c r="G15" s="79">
        <v>0.05</v>
      </c>
      <c r="H15" s="79">
        <v>0.5</v>
      </c>
      <c r="I15" s="79">
        <v>75</v>
      </c>
      <c r="J15" s="79">
        <v>0</v>
      </c>
      <c r="K15" s="79">
        <v>2</v>
      </c>
      <c r="L15" s="79">
        <v>23</v>
      </c>
      <c r="M15" s="79">
        <v>8.6999999999999994E-2</v>
      </c>
      <c r="N15" s="82" t="s">
        <v>199</v>
      </c>
      <c r="O15" s="79" t="s">
        <v>60</v>
      </c>
      <c r="P15" s="79">
        <v>-1.27</v>
      </c>
      <c r="Q15" s="79">
        <v>0.1</v>
      </c>
      <c r="R15"/>
    </row>
    <row r="16" spans="1:18" ht="16.5" x14ac:dyDescent="0.25">
      <c r="A16" s="79" t="s">
        <v>181</v>
      </c>
      <c r="B16" s="80"/>
      <c r="C16" s="80"/>
      <c r="D16" s="82">
        <v>-116</v>
      </c>
      <c r="E16" s="90">
        <v>0.5</v>
      </c>
      <c r="F16" s="79" t="s">
        <v>60</v>
      </c>
      <c r="G16" s="79">
        <v>0.05</v>
      </c>
      <c r="H16" s="79">
        <v>0.6</v>
      </c>
      <c r="I16" s="79">
        <v>85</v>
      </c>
      <c r="J16" s="79">
        <v>0</v>
      </c>
      <c r="K16" s="79">
        <v>1</v>
      </c>
      <c r="L16" s="79">
        <v>14</v>
      </c>
      <c r="M16" s="79">
        <v>7.0999999999999994E-2</v>
      </c>
      <c r="N16" s="82" t="s">
        <v>199</v>
      </c>
      <c r="O16" s="79" t="s">
        <v>60</v>
      </c>
      <c r="P16" s="79">
        <v>-0.85</v>
      </c>
      <c r="Q16" s="79">
        <v>0.42</v>
      </c>
      <c r="R16"/>
    </row>
    <row r="17" spans="1:18" ht="17.25" thickBot="1" x14ac:dyDescent="0.3">
      <c r="A17" s="83" t="s">
        <v>182</v>
      </c>
      <c r="B17" s="84"/>
      <c r="C17" s="84"/>
      <c r="D17" s="85">
        <v>-126</v>
      </c>
      <c r="E17" s="91">
        <v>0.5</v>
      </c>
      <c r="F17" s="83" t="s">
        <v>60</v>
      </c>
      <c r="G17" s="83">
        <v>0.05</v>
      </c>
      <c r="H17" s="83">
        <v>2</v>
      </c>
      <c r="I17" s="83">
        <v>85</v>
      </c>
      <c r="J17" s="83">
        <v>0</v>
      </c>
      <c r="K17" s="83">
        <v>1</v>
      </c>
      <c r="L17" s="83">
        <v>14</v>
      </c>
      <c r="M17" s="83">
        <v>7.0999999999999994E-2</v>
      </c>
      <c r="N17" s="85" t="s">
        <v>200</v>
      </c>
      <c r="O17" s="83" t="s">
        <v>60</v>
      </c>
      <c r="P17" s="83">
        <v>-1.19</v>
      </c>
      <c r="Q17" s="83">
        <v>-0.43</v>
      </c>
      <c r="R17"/>
    </row>
    <row r="18" spans="1:18" x14ac:dyDescent="0.2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</row>
    <row r="19" spans="1:18" x14ac:dyDescent="0.25">
      <c r="A19" s="87" t="s">
        <v>183</v>
      </c>
    </row>
    <row r="20" spans="1:18" x14ac:dyDescent="0.25">
      <c r="A20" s="87" t="s">
        <v>201</v>
      </c>
    </row>
    <row r="21" spans="1:18" ht="16.5" x14ac:dyDescent="0.25">
      <c r="A21" s="88" t="s">
        <v>202</v>
      </c>
    </row>
    <row r="22" spans="1:18" ht="16.5" x14ac:dyDescent="0.25">
      <c r="A22" s="89" t="s">
        <v>203</v>
      </c>
    </row>
    <row r="23" spans="1:18" ht="16.5" x14ac:dyDescent="0.25">
      <c r="A23" s="89" t="s">
        <v>204</v>
      </c>
    </row>
    <row r="24" spans="1:18" ht="16.5" x14ac:dyDescent="0.25">
      <c r="A24" s="89" t="s">
        <v>205</v>
      </c>
    </row>
    <row r="25" spans="1:18" ht="16.5" x14ac:dyDescent="0.25">
      <c r="A25" s="89" t="s">
        <v>206</v>
      </c>
    </row>
  </sheetData>
  <mergeCells count="22">
    <mergeCell ref="D2:D3"/>
    <mergeCell ref="E2:E3"/>
    <mergeCell ref="B10:B17"/>
    <mergeCell ref="C10:C13"/>
    <mergeCell ref="C14:C17"/>
    <mergeCell ref="M2:M3"/>
    <mergeCell ref="O2:O3"/>
    <mergeCell ref="P2:P3"/>
    <mergeCell ref="Q2:Q3"/>
    <mergeCell ref="B4:B9"/>
    <mergeCell ref="C4:C6"/>
    <mergeCell ref="C7:C9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AAA3-5732-45F9-8700-2DC3829FEDD4}">
  <dimension ref="A1:AA29"/>
  <sheetViews>
    <sheetView workbookViewId="0">
      <selection activeCell="F4" sqref="F4"/>
    </sheetView>
  </sheetViews>
  <sheetFormatPr defaultColWidth="8.85546875" defaultRowHeight="15" x14ac:dyDescent="0.25"/>
  <cols>
    <col min="1" max="1" width="9.85546875" style="42" bestFit="1" customWidth="1"/>
    <col min="2" max="2" width="9" style="42" bestFit="1" customWidth="1"/>
    <col min="3" max="5" width="8.85546875" style="42"/>
    <col min="6" max="27" width="9" style="42" bestFit="1" customWidth="1"/>
    <col min="28" max="16384" width="8.85546875" style="42"/>
  </cols>
  <sheetData>
    <row r="1" spans="1:27" x14ac:dyDescent="0.25">
      <c r="A1" s="42" t="s">
        <v>208</v>
      </c>
    </row>
    <row r="3" spans="1:27" s="43" customFormat="1" ht="33" x14ac:dyDescent="0.25">
      <c r="A3" s="43" t="s">
        <v>21</v>
      </c>
      <c r="B3" s="43" t="s">
        <v>41</v>
      </c>
      <c r="D3" s="43" t="s">
        <v>38</v>
      </c>
      <c r="F3" s="44" t="s">
        <v>0</v>
      </c>
      <c r="G3" s="44" t="s">
        <v>1</v>
      </c>
      <c r="H3" s="45" t="s">
        <v>147</v>
      </c>
      <c r="I3" s="44" t="s">
        <v>2</v>
      </c>
      <c r="J3" s="44" t="s">
        <v>3</v>
      </c>
      <c r="K3" s="44" t="s">
        <v>4</v>
      </c>
      <c r="L3" s="44" t="s">
        <v>5</v>
      </c>
      <c r="M3" s="44" t="s">
        <v>6</v>
      </c>
      <c r="N3" s="44" t="s">
        <v>7</v>
      </c>
      <c r="O3" s="44" t="s">
        <v>8</v>
      </c>
      <c r="P3" s="44" t="s">
        <v>9</v>
      </c>
      <c r="Q3" s="44" t="s">
        <v>10</v>
      </c>
      <c r="R3" s="44" t="s">
        <v>11</v>
      </c>
      <c r="S3" s="44" t="s">
        <v>12</v>
      </c>
      <c r="T3" s="44" t="s">
        <v>13</v>
      </c>
      <c r="U3" s="44" t="s">
        <v>14</v>
      </c>
      <c r="V3" s="44" t="s">
        <v>15</v>
      </c>
      <c r="W3" s="44" t="s">
        <v>16</v>
      </c>
      <c r="X3" s="44" t="s">
        <v>17</v>
      </c>
      <c r="Y3" s="44" t="s">
        <v>18</v>
      </c>
      <c r="Z3" s="44" t="s">
        <v>19</v>
      </c>
      <c r="AA3" s="44" t="s">
        <v>20</v>
      </c>
    </row>
    <row r="4" spans="1:27" x14ac:dyDescent="0.25">
      <c r="A4" s="46">
        <v>42858</v>
      </c>
      <c r="B4" s="47">
        <v>60</v>
      </c>
      <c r="C4" s="47"/>
      <c r="D4" s="47" t="s">
        <v>29</v>
      </c>
      <c r="E4" s="48"/>
      <c r="F4" s="49">
        <v>9.5328778535144973</v>
      </c>
      <c r="G4" s="49">
        <v>30.936339175557695</v>
      </c>
      <c r="H4" s="49">
        <v>2.2304832152851399</v>
      </c>
      <c r="I4" s="49">
        <v>320.02085683120646</v>
      </c>
      <c r="J4" s="49">
        <v>29.86284243449839</v>
      </c>
      <c r="K4" s="49">
        <v>167.76761892977427</v>
      </c>
      <c r="L4" s="49">
        <v>10.220983948628877</v>
      </c>
      <c r="M4" s="49">
        <v>24.496424906381037</v>
      </c>
      <c r="N4" s="49">
        <v>49.733506534026418</v>
      </c>
      <c r="O4" s="49">
        <v>6.1375426135755742</v>
      </c>
      <c r="P4" s="49">
        <v>27.288333543292698</v>
      </c>
      <c r="Q4" s="49">
        <v>6.1657629004757872</v>
      </c>
      <c r="R4" s="49">
        <v>1.9133721989270491</v>
      </c>
      <c r="S4" s="49">
        <v>5.8195210028416069</v>
      </c>
      <c r="T4" s="49">
        <v>0.95630963107048772</v>
      </c>
      <c r="U4" s="49">
        <v>5.8038732817620877</v>
      </c>
      <c r="V4" s="49">
        <v>1.1743673059537121</v>
      </c>
      <c r="W4" s="49">
        <v>3.1310859948695344</v>
      </c>
      <c r="X4" s="49">
        <v>0.43558066153151637</v>
      </c>
      <c r="Y4" s="49">
        <v>3.0356036807833195</v>
      </c>
      <c r="Z4" s="49">
        <v>0.44552315490681355</v>
      </c>
      <c r="AA4" s="49">
        <v>10.145201938546053</v>
      </c>
    </row>
    <row r="5" spans="1:27" x14ac:dyDescent="0.25">
      <c r="A5" s="50">
        <v>42858</v>
      </c>
      <c r="B5" s="51">
        <v>60</v>
      </c>
      <c r="C5" s="51"/>
      <c r="D5" s="51" t="s">
        <v>30</v>
      </c>
      <c r="E5" s="52"/>
      <c r="F5" s="53">
        <v>9.633219287661527</v>
      </c>
      <c r="G5" s="53">
        <v>30.828105816927724</v>
      </c>
      <c r="H5" s="53">
        <v>2.255275029895504</v>
      </c>
      <c r="I5" s="53">
        <v>325.45364589273237</v>
      </c>
      <c r="J5" s="53">
        <v>29.688678702042001</v>
      </c>
      <c r="K5" s="53">
        <v>167.80544071331329</v>
      </c>
      <c r="L5" s="53">
        <v>10.412820645993571</v>
      </c>
      <c r="M5" s="53">
        <v>24.406190957999215</v>
      </c>
      <c r="N5" s="53">
        <v>50.488130057700943</v>
      </c>
      <c r="O5" s="53">
        <v>6.1663226372291593</v>
      </c>
      <c r="P5" s="53">
        <v>27.078805874390039</v>
      </c>
      <c r="Q5" s="53">
        <v>6.2163436258244831</v>
      </c>
      <c r="R5" s="53">
        <v>1.8558786044420494</v>
      </c>
      <c r="S5" s="53">
        <v>5.718159250931893</v>
      </c>
      <c r="T5" s="53">
        <v>0.92835418670320857</v>
      </c>
      <c r="U5" s="53">
        <v>5.5023096791348367</v>
      </c>
      <c r="V5" s="53">
        <v>1.1478052765211217</v>
      </c>
      <c r="W5" s="53">
        <v>3.0962738132264183</v>
      </c>
      <c r="X5" s="53">
        <v>0.45894865377372723</v>
      </c>
      <c r="Y5" s="53">
        <v>3.0602556698864545</v>
      </c>
      <c r="Z5" s="53">
        <v>0.43934819991285395</v>
      </c>
      <c r="AA5" s="53">
        <v>10.034802771457519</v>
      </c>
    </row>
    <row r="6" spans="1:27" x14ac:dyDescent="0.25">
      <c r="A6" s="50">
        <v>42858</v>
      </c>
      <c r="B6" s="51">
        <v>60</v>
      </c>
      <c r="C6" s="51"/>
      <c r="D6" s="51" t="s">
        <v>27</v>
      </c>
      <c r="E6" s="52"/>
      <c r="F6" s="53">
        <v>9.7576282076457126</v>
      </c>
      <c r="G6" s="53">
        <v>32.114055115768956</v>
      </c>
      <c r="H6" s="53">
        <v>2.3332004564114173</v>
      </c>
      <c r="I6" s="53">
        <v>333.37160743929809</v>
      </c>
      <c r="J6" s="53">
        <v>31.003367404745852</v>
      </c>
      <c r="K6" s="53">
        <v>174.36634338620499</v>
      </c>
      <c r="L6" s="53">
        <v>10.943174475304813</v>
      </c>
      <c r="M6" s="53">
        <v>25.430129563620401</v>
      </c>
      <c r="N6" s="53">
        <v>52.437206565744972</v>
      </c>
      <c r="O6" s="53">
        <v>6.3560976048463447</v>
      </c>
      <c r="P6" s="53">
        <v>27.443246712169515</v>
      </c>
      <c r="Q6" s="53">
        <v>6.4079621104065971</v>
      </c>
      <c r="R6" s="53">
        <v>1.9602576584232714</v>
      </c>
      <c r="S6" s="53">
        <v>5.9153357010851844</v>
      </c>
      <c r="T6" s="53">
        <v>0.98048862776909718</v>
      </c>
      <c r="U6" s="53">
        <v>5.9665823356875443</v>
      </c>
      <c r="V6" s="53">
        <v>1.2069800949505509</v>
      </c>
      <c r="W6" s="53">
        <v>3.2140841218149605</v>
      </c>
      <c r="X6" s="53">
        <v>0.43835887661638184</v>
      </c>
      <c r="Y6" s="53">
        <v>3.2168843684938238</v>
      </c>
      <c r="Z6" s="53">
        <v>0.45275953577927219</v>
      </c>
      <c r="AA6" s="53">
        <v>10.068956236845072</v>
      </c>
    </row>
    <row r="7" spans="1:27" x14ac:dyDescent="0.25">
      <c r="A7" s="50">
        <v>42858</v>
      </c>
      <c r="B7" s="51">
        <v>60</v>
      </c>
      <c r="C7" s="51"/>
      <c r="D7" s="51" t="s">
        <v>28</v>
      </c>
      <c r="E7" s="52"/>
      <c r="F7" s="53">
        <v>9.6689790008509764</v>
      </c>
      <c r="G7" s="53">
        <v>32.578088001837202</v>
      </c>
      <c r="H7" s="53">
        <v>2.3483294432939243</v>
      </c>
      <c r="I7" s="53">
        <v>339.37223364846056</v>
      </c>
      <c r="J7" s="53">
        <v>31.514014258612487</v>
      </c>
      <c r="K7" s="53">
        <v>180.03595119042046</v>
      </c>
      <c r="L7" s="53">
        <v>10.748462271397955</v>
      </c>
      <c r="M7" s="53">
        <v>25.924281370963843</v>
      </c>
      <c r="N7" s="53">
        <v>52.509740065058971</v>
      </c>
      <c r="O7" s="53">
        <v>6.311535539436969</v>
      </c>
      <c r="P7" s="53">
        <v>28.423512797047881</v>
      </c>
      <c r="Q7" s="53">
        <v>6.5603221729430947</v>
      </c>
      <c r="R7" s="53">
        <v>2.002478342448426</v>
      </c>
      <c r="S7" s="53">
        <v>6.103851505205915</v>
      </c>
      <c r="T7" s="53">
        <v>0.97987409534021797</v>
      </c>
      <c r="U7" s="53">
        <v>5.9260664455436789</v>
      </c>
      <c r="V7" s="53">
        <v>1.2028378609747854</v>
      </c>
      <c r="W7" s="53">
        <v>3.2491381841719917</v>
      </c>
      <c r="X7" s="53">
        <v>0.45985247408443575</v>
      </c>
      <c r="Y7" s="53">
        <v>3.3205821839257839</v>
      </c>
      <c r="Z7" s="53">
        <v>0.47984393210569615</v>
      </c>
      <c r="AA7" s="53">
        <v>10.309822509018174</v>
      </c>
    </row>
    <row r="8" spans="1:27" x14ac:dyDescent="0.25">
      <c r="A8" s="50">
        <v>42859</v>
      </c>
      <c r="B8" s="51">
        <v>100</v>
      </c>
      <c r="C8" s="51"/>
      <c r="D8" s="51" t="s">
        <v>23</v>
      </c>
      <c r="E8" s="52"/>
      <c r="F8" s="53">
        <v>9.3937418727419271</v>
      </c>
      <c r="G8" s="53">
        <v>35.477077486446674</v>
      </c>
      <c r="H8" s="53">
        <v>2.2327458521808152</v>
      </c>
      <c r="I8" s="53">
        <v>330.39593049687818</v>
      </c>
      <c r="J8" s="53">
        <v>32.259266269846492</v>
      </c>
      <c r="K8" s="53">
        <v>180.60670169678141</v>
      </c>
      <c r="L8" s="53">
        <v>10.895690539105177</v>
      </c>
      <c r="M8" s="53">
        <v>25.915602513836642</v>
      </c>
      <c r="N8" s="53">
        <v>50.472547335170596</v>
      </c>
      <c r="O8" s="53">
        <v>6.2633634811275867</v>
      </c>
      <c r="P8" s="53">
        <v>28.437681008737968</v>
      </c>
      <c r="Q8" s="53">
        <v>6.5956774847068109</v>
      </c>
      <c r="R8" s="53">
        <v>2.0356142634621266</v>
      </c>
      <c r="S8" s="53">
        <v>6.1879904283751337</v>
      </c>
      <c r="T8" s="53">
        <v>1.0098862504841415</v>
      </c>
      <c r="U8" s="53">
        <v>6.121833494740156</v>
      </c>
      <c r="V8" s="53">
        <v>1.3425622884431789</v>
      </c>
      <c r="W8" s="53">
        <v>3.4015134745068063</v>
      </c>
      <c r="X8" s="53">
        <v>0.47836746707217348</v>
      </c>
      <c r="Y8" s="53">
        <v>3.4007984265541746</v>
      </c>
      <c r="Z8" s="53">
        <v>0.47775623296667119</v>
      </c>
      <c r="AA8" s="53">
        <v>9.8105573560121542</v>
      </c>
    </row>
    <row r="9" spans="1:27" x14ac:dyDescent="0.25">
      <c r="A9" s="50">
        <v>42859</v>
      </c>
      <c r="B9" s="51">
        <v>100</v>
      </c>
      <c r="C9" s="51"/>
      <c r="D9" s="51" t="s">
        <v>24</v>
      </c>
      <c r="E9" s="52"/>
      <c r="F9" s="53">
        <v>9.5111883506021311</v>
      </c>
      <c r="G9" s="53">
        <v>34.373026775495454</v>
      </c>
      <c r="H9" s="53">
        <v>2.2125568048529463</v>
      </c>
      <c r="I9" s="53">
        <v>326.95434224972433</v>
      </c>
      <c r="J9" s="53">
        <v>31.599068722890472</v>
      </c>
      <c r="K9" s="53">
        <v>176.86141949476848</v>
      </c>
      <c r="L9" s="53">
        <v>10.845168438316451</v>
      </c>
      <c r="M9" s="53">
        <v>25.71856638786425</v>
      </c>
      <c r="N9" s="53">
        <v>50.787845006969135</v>
      </c>
      <c r="O9" s="53">
        <v>6.2606767872076245</v>
      </c>
      <c r="P9" s="53">
        <v>28.090522309201006</v>
      </c>
      <c r="Q9" s="53">
        <v>6.4892055677799636</v>
      </c>
      <c r="R9" s="53">
        <v>2.0324361582329638</v>
      </c>
      <c r="S9" s="53">
        <v>6.1200606896416883</v>
      </c>
      <c r="T9" s="53">
        <v>0.98875475526927825</v>
      </c>
      <c r="U9" s="53">
        <v>6.0362278504631757</v>
      </c>
      <c r="V9" s="53">
        <v>1.2352690269906499</v>
      </c>
      <c r="W9" s="53">
        <v>3.2812141230723402</v>
      </c>
      <c r="X9" s="53">
        <v>0.48135390518500387</v>
      </c>
      <c r="Y9" s="53">
        <v>3.3076278355724833</v>
      </c>
      <c r="Z9" s="53">
        <v>0.48381974772392139</v>
      </c>
      <c r="AA9" s="53">
        <v>10.060570892241651</v>
      </c>
    </row>
    <row r="10" spans="1:27" x14ac:dyDescent="0.25">
      <c r="A10" s="50">
        <v>42859</v>
      </c>
      <c r="B10" s="51">
        <v>100</v>
      </c>
      <c r="C10" s="51"/>
      <c r="D10" s="51" t="s">
        <v>25</v>
      </c>
      <c r="E10" s="52"/>
      <c r="F10" s="53">
        <v>10.355342825831192</v>
      </c>
      <c r="G10" s="53">
        <v>35.485425208669483</v>
      </c>
      <c r="H10" s="53">
        <v>2.3575059755603474</v>
      </c>
      <c r="I10" s="53">
        <v>350.44323800291517</v>
      </c>
      <c r="J10" s="53">
        <v>33.945974400809156</v>
      </c>
      <c r="K10" s="53">
        <v>189.54687006031648</v>
      </c>
      <c r="L10" s="53">
        <v>11.684294909323896</v>
      </c>
      <c r="M10" s="53">
        <v>27.643798438643962</v>
      </c>
      <c r="N10" s="53">
        <v>55.088095362371533</v>
      </c>
      <c r="O10" s="53">
        <v>6.8224451322498973</v>
      </c>
      <c r="P10" s="53">
        <v>30.685175795174452</v>
      </c>
      <c r="Q10" s="53">
        <v>6.93779277946396</v>
      </c>
      <c r="R10" s="53">
        <v>2.1602555194138291</v>
      </c>
      <c r="S10" s="53">
        <v>6.6189787182271633</v>
      </c>
      <c r="T10" s="53">
        <v>1.0919026396442257</v>
      </c>
      <c r="U10" s="53">
        <v>6.5645775370125854</v>
      </c>
      <c r="V10" s="53">
        <v>1.3680669726048134</v>
      </c>
      <c r="W10" s="53">
        <v>3.6044734335334208</v>
      </c>
      <c r="X10" s="53">
        <v>0.52194525302475658</v>
      </c>
      <c r="Y10" s="53">
        <v>3.5912540999111875</v>
      </c>
      <c r="Z10" s="53">
        <v>0.51814771990287545</v>
      </c>
      <c r="AA10" s="53">
        <v>11.100114930089614</v>
      </c>
    </row>
    <row r="11" spans="1:27" x14ac:dyDescent="0.25">
      <c r="A11" s="50">
        <v>42859</v>
      </c>
      <c r="B11" s="51">
        <v>100</v>
      </c>
      <c r="C11" s="51"/>
      <c r="D11" s="51" t="s">
        <v>26</v>
      </c>
      <c r="E11" s="52"/>
      <c r="F11" s="53">
        <v>10.429728060258197</v>
      </c>
      <c r="G11" s="53">
        <v>35.552026319058108</v>
      </c>
      <c r="H11" s="53">
        <v>2.3650464362910744</v>
      </c>
      <c r="I11" s="53">
        <v>349.91010917226197</v>
      </c>
      <c r="J11" s="53">
        <v>33.596783011167318</v>
      </c>
      <c r="K11" s="53">
        <v>187.60262868529546</v>
      </c>
      <c r="L11" s="53">
        <v>11.65454436770321</v>
      </c>
      <c r="M11" s="53">
        <v>27.570410483576044</v>
      </c>
      <c r="N11" s="53">
        <v>54.700218130349469</v>
      </c>
      <c r="O11" s="53">
        <v>6.7103150134518765</v>
      </c>
      <c r="P11" s="53">
        <v>30.185900023889797</v>
      </c>
      <c r="Q11" s="53">
        <v>7.1644357956211504</v>
      </c>
      <c r="R11" s="53">
        <v>2.1636402587099672</v>
      </c>
      <c r="S11" s="53">
        <v>6.4081419792685423</v>
      </c>
      <c r="T11" s="53">
        <v>1.0672784064957794</v>
      </c>
      <c r="U11" s="53">
        <v>6.5231455719790867</v>
      </c>
      <c r="V11" s="53">
        <v>1.3416662701779343</v>
      </c>
      <c r="W11" s="53">
        <v>3.6101317042428152</v>
      </c>
      <c r="X11" s="53">
        <v>0.50761307501922481</v>
      </c>
      <c r="Y11" s="53">
        <v>3.5723588042798404</v>
      </c>
      <c r="Z11" s="53">
        <v>0.50921054989947068</v>
      </c>
      <c r="AA11" s="53">
        <v>11.017300591818024</v>
      </c>
    </row>
    <row r="12" spans="1:27" x14ac:dyDescent="0.25">
      <c r="A12" s="50">
        <v>42935</v>
      </c>
      <c r="B12" s="51">
        <v>100</v>
      </c>
      <c r="C12" s="51"/>
      <c r="D12" s="51" t="s">
        <v>32</v>
      </c>
      <c r="E12" s="52"/>
      <c r="F12" s="53">
        <v>8.9424818599675504</v>
      </c>
      <c r="G12" s="53">
        <v>33.771363730043234</v>
      </c>
      <c r="H12" s="53">
        <v>2.2511989762809237</v>
      </c>
      <c r="I12" s="53">
        <v>315.34688104051094</v>
      </c>
      <c r="J12" s="53">
        <v>29.082259750814302</v>
      </c>
      <c r="K12" s="53">
        <v>165.80161539888917</v>
      </c>
      <c r="L12" s="53">
        <v>10.776772136592616</v>
      </c>
      <c r="M12" s="53">
        <v>23.789996764767857</v>
      </c>
      <c r="N12" s="53">
        <v>48.722112283550878</v>
      </c>
      <c r="O12" s="53">
        <v>5.8053540073368763</v>
      </c>
      <c r="P12" s="53">
        <v>26.336452831338843</v>
      </c>
      <c r="Q12" s="53">
        <v>5.9424857683833068</v>
      </c>
      <c r="R12" s="53">
        <v>1.8645615614665783</v>
      </c>
      <c r="S12" s="53">
        <v>5.4865548057936078</v>
      </c>
      <c r="T12" s="53">
        <v>0.91682242815019221</v>
      </c>
      <c r="U12" s="53">
        <v>5.5723196125490082</v>
      </c>
      <c r="V12" s="53">
        <v>1.1313190597021709</v>
      </c>
      <c r="W12" s="53">
        <v>2.9663305471750032</v>
      </c>
      <c r="X12" s="53">
        <v>0.43208914086176875</v>
      </c>
      <c r="Y12" s="53">
        <v>3.0058023152592241</v>
      </c>
      <c r="Z12" s="53">
        <v>0.45566663661290269</v>
      </c>
      <c r="AA12" s="53">
        <v>10.046757639013054</v>
      </c>
    </row>
    <row r="13" spans="1:27" x14ac:dyDescent="0.25">
      <c r="A13" s="50">
        <v>42935</v>
      </c>
      <c r="B13" s="51">
        <v>100</v>
      </c>
      <c r="C13" s="51"/>
      <c r="D13" s="51" t="s">
        <v>33</v>
      </c>
      <c r="E13" s="52"/>
      <c r="F13" s="53">
        <v>9.28418142988291</v>
      </c>
      <c r="G13" s="53">
        <v>34.240938492492624</v>
      </c>
      <c r="H13" s="53">
        <v>2.2428562908819325</v>
      </c>
      <c r="I13" s="53">
        <v>317.16543303771601</v>
      </c>
      <c r="J13" s="53">
        <v>29.142583159123451</v>
      </c>
      <c r="K13" s="53">
        <v>166.69341591760536</v>
      </c>
      <c r="L13" s="53">
        <v>10.825339043803959</v>
      </c>
      <c r="M13" s="53">
        <v>24.225878040235784</v>
      </c>
      <c r="N13" s="53">
        <v>48.18979371029112</v>
      </c>
      <c r="O13" s="53">
        <v>5.8994584397919825</v>
      </c>
      <c r="P13" s="53">
        <v>26.087111623279238</v>
      </c>
      <c r="Q13" s="53">
        <v>6.2981610084053017</v>
      </c>
      <c r="R13" s="53">
        <v>1.9020034078836163</v>
      </c>
      <c r="S13" s="53">
        <v>5.6949550817312344</v>
      </c>
      <c r="T13" s="53">
        <v>0.86825973221836839</v>
      </c>
      <c r="U13" s="53">
        <v>5.3546440816546292</v>
      </c>
      <c r="V13" s="53">
        <v>1.1705349532235736</v>
      </c>
      <c r="W13" s="53">
        <v>2.9677489885991606</v>
      </c>
      <c r="X13" s="53">
        <v>0.41596821618196211</v>
      </c>
      <c r="Y13" s="53">
        <v>3.1236374148287185</v>
      </c>
      <c r="Z13" s="53">
        <v>0.4589492999366474</v>
      </c>
      <c r="AA13" s="53">
        <v>9.9225291869641161</v>
      </c>
    </row>
    <row r="14" spans="1:27" x14ac:dyDescent="0.25">
      <c r="A14" s="50">
        <v>42935</v>
      </c>
      <c r="B14" s="51">
        <v>100</v>
      </c>
      <c r="C14" s="51"/>
      <c r="D14" s="51" t="s">
        <v>34</v>
      </c>
      <c r="E14" s="52"/>
      <c r="F14" s="53">
        <v>8.792020025383021</v>
      </c>
      <c r="G14" s="53">
        <v>33.933006540966744</v>
      </c>
      <c r="H14" s="53">
        <v>2.2432851394702875</v>
      </c>
      <c r="I14" s="53">
        <v>316.64254693208369</v>
      </c>
      <c r="J14" s="53">
        <v>29.518951157275339</v>
      </c>
      <c r="K14" s="53">
        <v>167.11949569071706</v>
      </c>
      <c r="L14" s="53">
        <v>10.738545575367546</v>
      </c>
      <c r="M14" s="53">
        <v>24.244149628221635</v>
      </c>
      <c r="N14" s="53">
        <v>48.641544484188159</v>
      </c>
      <c r="O14" s="53">
        <v>5.9292921539038916</v>
      </c>
      <c r="P14" s="53">
        <v>26.725901703231955</v>
      </c>
      <c r="Q14" s="53">
        <v>5.967654156425775</v>
      </c>
      <c r="R14" s="53">
        <v>1.8770506878687858</v>
      </c>
      <c r="S14" s="53">
        <v>5.6459007729035848</v>
      </c>
      <c r="T14" s="53">
        <v>0.93100221456042753</v>
      </c>
      <c r="U14" s="53">
        <v>5.6634647601268124</v>
      </c>
      <c r="V14" s="53">
        <v>1.1520948675154588</v>
      </c>
      <c r="W14" s="53">
        <v>3.0614297954189746</v>
      </c>
      <c r="X14" s="53">
        <v>0.44531293145047046</v>
      </c>
      <c r="Y14" s="53">
        <v>3.243669084126855</v>
      </c>
      <c r="Z14" s="53">
        <v>0.42041284926313882</v>
      </c>
      <c r="AA14" s="53">
        <v>10.000629059124819</v>
      </c>
    </row>
    <row r="15" spans="1:27" x14ac:dyDescent="0.25">
      <c r="A15" s="50">
        <v>42935</v>
      </c>
      <c r="B15" s="51">
        <v>100</v>
      </c>
      <c r="C15" s="51"/>
      <c r="D15" s="51" t="s">
        <v>35</v>
      </c>
      <c r="E15" s="52"/>
      <c r="F15" s="53">
        <v>9.3106599069499314</v>
      </c>
      <c r="G15" s="53">
        <v>34.61970551994537</v>
      </c>
      <c r="H15" s="53">
        <v>2.317816731400637</v>
      </c>
      <c r="I15" s="53">
        <v>328.97636619887567</v>
      </c>
      <c r="J15" s="53">
        <v>30.540157833112659</v>
      </c>
      <c r="K15" s="53">
        <v>173.67693396307644</v>
      </c>
      <c r="L15" s="53">
        <v>10.961180798932423</v>
      </c>
      <c r="M15" s="53">
        <v>25.044209123570262</v>
      </c>
      <c r="N15" s="53">
        <v>51.374321093768685</v>
      </c>
      <c r="O15" s="53">
        <v>6.0620066827909724</v>
      </c>
      <c r="P15" s="53">
        <v>27.223224150252669</v>
      </c>
      <c r="Q15" s="53">
        <v>6.1739245124500108</v>
      </c>
      <c r="R15" s="53">
        <v>1.9311377945108053</v>
      </c>
      <c r="S15" s="53">
        <v>6.0663244721470635</v>
      </c>
      <c r="T15" s="53">
        <v>0.94456887840658099</v>
      </c>
      <c r="U15" s="53">
        <v>5.595342252674504</v>
      </c>
      <c r="V15" s="53">
        <v>1.2308410479163152</v>
      </c>
      <c r="W15" s="53">
        <v>3.1932118946841319</v>
      </c>
      <c r="X15" s="53">
        <v>0.45502398682336515</v>
      </c>
      <c r="Y15" s="53">
        <v>3.1765557134097242</v>
      </c>
      <c r="Z15" s="53">
        <v>0.42870450550311218</v>
      </c>
      <c r="AA15" s="53">
        <v>10.594332571693977</v>
      </c>
    </row>
    <row r="16" spans="1:27" x14ac:dyDescent="0.25">
      <c r="A16" s="50">
        <v>42935</v>
      </c>
      <c r="B16" s="51">
        <v>100</v>
      </c>
      <c r="C16" s="51"/>
      <c r="D16" s="51" t="s">
        <v>36</v>
      </c>
      <c r="E16" s="52"/>
      <c r="F16" s="53">
        <v>9.8440498190437857</v>
      </c>
      <c r="G16" s="53">
        <v>34.732790426572457</v>
      </c>
      <c r="H16" s="53">
        <v>2.3300577036699175</v>
      </c>
      <c r="I16" s="53">
        <v>322.20612184261989</v>
      </c>
      <c r="J16" s="53">
        <v>30.913896585040593</v>
      </c>
      <c r="K16" s="53">
        <v>176.50595096536188</v>
      </c>
      <c r="L16" s="53">
        <v>11.272489537517874</v>
      </c>
      <c r="M16" s="53">
        <v>25.315020133103214</v>
      </c>
      <c r="N16" s="53">
        <v>51.400583107825746</v>
      </c>
      <c r="O16" s="53">
        <v>6.1026321723371835</v>
      </c>
      <c r="P16" s="53">
        <v>26.848714010361096</v>
      </c>
      <c r="Q16" s="53">
        <v>6.4164991007911016</v>
      </c>
      <c r="R16" s="53">
        <v>1.9933076959159823</v>
      </c>
      <c r="S16" s="53">
        <v>5.6774219029336477</v>
      </c>
      <c r="T16" s="53">
        <v>0.95753426474394099</v>
      </c>
      <c r="U16" s="53">
        <v>5.8558842779877951</v>
      </c>
      <c r="V16" s="53">
        <v>1.2449733740664641</v>
      </c>
      <c r="W16" s="53">
        <v>3.1961442435651652</v>
      </c>
      <c r="X16" s="53">
        <v>0.44573040683965065</v>
      </c>
      <c r="Y16" s="53">
        <v>3.2663950991925006</v>
      </c>
      <c r="Z16" s="53">
        <v>0.48477865109009144</v>
      </c>
      <c r="AA16" s="53">
        <v>10.565164143009014</v>
      </c>
    </row>
    <row r="17" spans="1:27" x14ac:dyDescent="0.25">
      <c r="A17" s="50">
        <v>42935</v>
      </c>
      <c r="B17" s="51">
        <v>100</v>
      </c>
      <c r="C17" s="51"/>
      <c r="D17" s="51" t="s">
        <v>37</v>
      </c>
      <c r="E17" s="52"/>
      <c r="F17" s="53">
        <v>9.5318347429673409</v>
      </c>
      <c r="G17" s="53">
        <v>34.970292901800732</v>
      </c>
      <c r="H17" s="53">
        <v>2.3659188773411173</v>
      </c>
      <c r="I17" s="53">
        <v>333.44267620223746</v>
      </c>
      <c r="J17" s="53">
        <v>31.172699128099246</v>
      </c>
      <c r="K17" s="53">
        <v>176.32768604629297</v>
      </c>
      <c r="L17" s="53">
        <v>11.568817241397218</v>
      </c>
      <c r="M17" s="53">
        <v>25.250759824919552</v>
      </c>
      <c r="N17" s="53">
        <v>50.781196313178107</v>
      </c>
      <c r="O17" s="53">
        <v>6.3257126689359628</v>
      </c>
      <c r="P17" s="53">
        <v>27.878142259078896</v>
      </c>
      <c r="Q17" s="53">
        <v>6.3740108104760012</v>
      </c>
      <c r="R17" s="53">
        <v>1.9984652536421705</v>
      </c>
      <c r="S17" s="53">
        <v>5.9815969496772547</v>
      </c>
      <c r="T17" s="53">
        <v>0.92642133601744137</v>
      </c>
      <c r="U17" s="53">
        <v>5.845484349058383</v>
      </c>
      <c r="V17" s="53">
        <v>1.1837102722998205</v>
      </c>
      <c r="W17" s="53">
        <v>3.1876525160071245</v>
      </c>
      <c r="X17" s="53">
        <v>0.48862002354453143</v>
      </c>
      <c r="Y17" s="53">
        <v>3.2885990089447805</v>
      </c>
      <c r="Z17" s="53">
        <v>0.46175046046868279</v>
      </c>
      <c r="AA17" s="53">
        <v>10.258682081876227</v>
      </c>
    </row>
    <row r="18" spans="1:27" x14ac:dyDescent="0.25">
      <c r="A18" s="50">
        <v>42935</v>
      </c>
      <c r="B18" s="51">
        <v>100</v>
      </c>
      <c r="C18" s="51"/>
      <c r="D18" s="51" t="s">
        <v>39</v>
      </c>
      <c r="E18" s="52"/>
      <c r="F18" s="53">
        <v>9.5890259313511841</v>
      </c>
      <c r="G18" s="53">
        <v>33.841404631366643</v>
      </c>
      <c r="H18" s="53">
        <v>2.2941322066697127</v>
      </c>
      <c r="I18" s="53">
        <v>324.76263710141228</v>
      </c>
      <c r="J18" s="53">
        <v>30.480456618482069</v>
      </c>
      <c r="K18" s="53">
        <v>174.5162678208298</v>
      </c>
      <c r="L18" s="53">
        <v>11.284311562255082</v>
      </c>
      <c r="M18" s="53">
        <v>24.863289329917322</v>
      </c>
      <c r="N18" s="53">
        <v>50.850477355382054</v>
      </c>
      <c r="O18" s="53">
        <v>6.1687430170453093</v>
      </c>
      <c r="P18" s="53">
        <v>27.192421911442356</v>
      </c>
      <c r="Q18" s="53">
        <v>6.0611663701288121</v>
      </c>
      <c r="R18" s="53">
        <v>1.9377079801116115</v>
      </c>
      <c r="S18" s="53">
        <v>5.9914018588961575</v>
      </c>
      <c r="T18" s="53">
        <v>1.0122024098725413</v>
      </c>
      <c r="U18" s="53">
        <v>5.7644493041226674</v>
      </c>
      <c r="V18" s="53">
        <v>1.2300118539936766</v>
      </c>
      <c r="W18" s="53">
        <v>3.3058901519388741</v>
      </c>
      <c r="X18" s="53">
        <v>0.45566724945283088</v>
      </c>
      <c r="Y18" s="53">
        <v>3.026416145592874</v>
      </c>
      <c r="Z18" s="53">
        <v>0.42327564023709291</v>
      </c>
      <c r="AA18" s="53">
        <v>10.377275083188053</v>
      </c>
    </row>
    <row r="19" spans="1:27" x14ac:dyDescent="0.25">
      <c r="A19" s="50">
        <v>42935</v>
      </c>
      <c r="B19" s="51">
        <v>100</v>
      </c>
      <c r="C19" s="51"/>
      <c r="D19" s="51" t="s">
        <v>40</v>
      </c>
      <c r="E19" s="52"/>
      <c r="F19" s="53">
        <v>10.122376052988281</v>
      </c>
      <c r="G19" s="53">
        <v>34.618885815360869</v>
      </c>
      <c r="H19" s="53">
        <v>2.403619306906458</v>
      </c>
      <c r="I19" s="53">
        <v>338.37635092713646</v>
      </c>
      <c r="J19" s="53">
        <v>32.240279536723719</v>
      </c>
      <c r="K19" s="53">
        <v>183.96097624289195</v>
      </c>
      <c r="L19" s="53">
        <v>11.753567213892589</v>
      </c>
      <c r="M19" s="53">
        <v>26.301772121278827</v>
      </c>
      <c r="N19" s="53">
        <v>52.528950117046953</v>
      </c>
      <c r="O19" s="53">
        <v>6.427795241808469</v>
      </c>
      <c r="P19" s="53">
        <v>28.386554391576887</v>
      </c>
      <c r="Q19" s="53">
        <v>6.4960237376848715</v>
      </c>
      <c r="R19" s="53">
        <v>2.0146735116110559</v>
      </c>
      <c r="S19" s="53">
        <v>5.9697525292876064</v>
      </c>
      <c r="T19" s="53">
        <v>0.98299692898789182</v>
      </c>
      <c r="U19" s="53">
        <v>6.0370289850037935</v>
      </c>
      <c r="V19" s="53">
        <v>1.2217182746340509</v>
      </c>
      <c r="W19" s="53">
        <v>3.261891902807518</v>
      </c>
      <c r="X19" s="53">
        <v>0.45942053147523082</v>
      </c>
      <c r="Y19" s="53">
        <v>3.3053849870720047</v>
      </c>
      <c r="Z19" s="53">
        <v>0.48938388599217775</v>
      </c>
      <c r="AA19" s="53">
        <v>10.750876800584594</v>
      </c>
    </row>
    <row r="20" spans="1:27" x14ac:dyDescent="0.25">
      <c r="A20" s="54">
        <v>42935</v>
      </c>
      <c r="B20" s="55">
        <v>100</v>
      </c>
      <c r="C20" s="55"/>
      <c r="D20" s="55" t="s">
        <v>29</v>
      </c>
      <c r="E20" s="56"/>
      <c r="F20" s="57">
        <v>9.493638732344392</v>
      </c>
      <c r="G20" s="57">
        <v>33.087085187781952</v>
      </c>
      <c r="H20" s="57">
        <v>2.3380532287320515</v>
      </c>
      <c r="I20" s="57">
        <v>325.92098643516175</v>
      </c>
      <c r="J20" s="57">
        <v>30.333068808238856</v>
      </c>
      <c r="K20" s="57">
        <v>173.81684934954703</v>
      </c>
      <c r="L20" s="57">
        <v>11.140311833293282</v>
      </c>
      <c r="M20" s="57">
        <v>24.904298848317858</v>
      </c>
      <c r="N20" s="57">
        <v>50.972702615628123</v>
      </c>
      <c r="O20" s="57">
        <v>6.2739739130461158</v>
      </c>
      <c r="P20" s="57">
        <v>27.193653595883877</v>
      </c>
      <c r="Q20" s="57">
        <v>6.3044278192718179</v>
      </c>
      <c r="R20" s="57">
        <v>1.9871332062385094</v>
      </c>
      <c r="S20" s="57">
        <v>5.7779322352431235</v>
      </c>
      <c r="T20" s="57">
        <v>0.93597807305359826</v>
      </c>
      <c r="U20" s="57">
        <v>5.9587419545788256</v>
      </c>
      <c r="V20" s="57">
        <v>1.1549499516336383</v>
      </c>
      <c r="W20" s="57">
        <v>3.0385420127457543</v>
      </c>
      <c r="X20" s="57">
        <v>0.43142192641288402</v>
      </c>
      <c r="Y20" s="57">
        <v>3.1406444479694207</v>
      </c>
      <c r="Z20" s="57">
        <v>0.44584210260090351</v>
      </c>
      <c r="AA20" s="57">
        <v>10.17128549294689</v>
      </c>
    </row>
    <row r="22" spans="1:27" s="43" customFormat="1" ht="33" x14ac:dyDescent="0.25">
      <c r="F22" s="44" t="s">
        <v>0</v>
      </c>
      <c r="G22" s="44" t="s">
        <v>1</v>
      </c>
      <c r="H22" s="45" t="s">
        <v>147</v>
      </c>
      <c r="I22" s="44" t="s">
        <v>2</v>
      </c>
      <c r="J22" s="44" t="s">
        <v>3</v>
      </c>
      <c r="K22" s="44" t="s">
        <v>4</v>
      </c>
      <c r="L22" s="44" t="s">
        <v>5</v>
      </c>
      <c r="M22" s="44" t="s">
        <v>6</v>
      </c>
      <c r="N22" s="44" t="s">
        <v>7</v>
      </c>
      <c r="O22" s="44" t="s">
        <v>8</v>
      </c>
      <c r="P22" s="44" t="s">
        <v>9</v>
      </c>
      <c r="Q22" s="44" t="s">
        <v>10</v>
      </c>
      <c r="R22" s="44" t="s">
        <v>11</v>
      </c>
      <c r="S22" s="44" t="s">
        <v>12</v>
      </c>
      <c r="T22" s="44" t="s">
        <v>13</v>
      </c>
      <c r="U22" s="44" t="s">
        <v>14</v>
      </c>
      <c r="V22" s="44" t="s">
        <v>15</v>
      </c>
      <c r="W22" s="44" t="s">
        <v>16</v>
      </c>
      <c r="X22" s="44" t="s">
        <v>17</v>
      </c>
      <c r="Y22" s="44" t="s">
        <v>18</v>
      </c>
      <c r="Z22" s="44" t="s">
        <v>19</v>
      </c>
      <c r="AA22" s="44" t="s">
        <v>20</v>
      </c>
    </row>
    <row r="23" spans="1:27" s="60" customFormat="1" x14ac:dyDescent="0.25">
      <c r="A23" s="58" t="s">
        <v>42</v>
      </c>
      <c r="B23" s="58"/>
      <c r="C23" s="58"/>
      <c r="D23" s="58"/>
      <c r="E23" s="58"/>
      <c r="F23" s="59">
        <f t="shared" ref="F23:AA23" si="0">AVERAGE(F4:F20)</f>
        <v>9.5995867035285034</v>
      </c>
      <c r="G23" s="59">
        <f t="shared" si="0"/>
        <v>33.832918655652463</v>
      </c>
      <c r="H23" s="59">
        <f t="shared" si="0"/>
        <v>2.3012989220661297</v>
      </c>
      <c r="I23" s="59">
        <f t="shared" si="0"/>
        <v>329.33893902654302</v>
      </c>
      <c r="J23" s="59">
        <f t="shared" si="0"/>
        <v>30.99378516361897</v>
      </c>
      <c r="K23" s="59">
        <f t="shared" si="0"/>
        <v>175.47130385600508</v>
      </c>
      <c r="L23" s="59">
        <f t="shared" si="0"/>
        <v>11.042733796401562</v>
      </c>
      <c r="M23" s="59">
        <f t="shared" si="0"/>
        <v>25.355575202189275</v>
      </c>
      <c r="N23" s="59">
        <f t="shared" si="0"/>
        <v>51.157586478720695</v>
      </c>
      <c r="O23" s="59">
        <f t="shared" si="0"/>
        <v>6.2366627709483407</v>
      </c>
      <c r="P23" s="59">
        <f t="shared" si="0"/>
        <v>27.735609090608776</v>
      </c>
      <c r="Q23" s="59">
        <f t="shared" si="0"/>
        <v>6.3865797483081685</v>
      </c>
      <c r="R23" s="59">
        <f t="shared" si="0"/>
        <v>1.9782337707828699</v>
      </c>
      <c r="S23" s="59">
        <f t="shared" si="0"/>
        <v>5.9519929343641413</v>
      </c>
      <c r="T23" s="59">
        <f t="shared" si="0"/>
        <v>0.96933146228161293</v>
      </c>
      <c r="U23" s="59">
        <f t="shared" si="0"/>
        <v>5.8877632808282092</v>
      </c>
      <c r="V23" s="59">
        <f t="shared" si="0"/>
        <v>1.2199828677412889</v>
      </c>
      <c r="W23" s="59">
        <f t="shared" si="0"/>
        <v>3.2215739354341175</v>
      </c>
      <c r="X23" s="59">
        <f t="shared" si="0"/>
        <v>0.45948675172646553</v>
      </c>
      <c r="Y23" s="59">
        <f t="shared" si="0"/>
        <v>3.240145252106069</v>
      </c>
      <c r="Z23" s="59">
        <f t="shared" si="0"/>
        <v>0.46324547675896027</v>
      </c>
      <c r="AA23" s="59">
        <f t="shared" si="0"/>
        <v>10.307932899084058</v>
      </c>
    </row>
    <row r="24" spans="1:27" s="60" customFormat="1" x14ac:dyDescent="0.25">
      <c r="A24" s="61" t="s">
        <v>43</v>
      </c>
      <c r="B24" s="61"/>
      <c r="C24" s="61"/>
      <c r="D24" s="61"/>
      <c r="E24" s="61"/>
      <c r="F24" s="62">
        <f t="shared" ref="F24:AA24" si="1">STDEV(F4:F20)</f>
        <v>0.43024481591729757</v>
      </c>
      <c r="G24" s="62">
        <f t="shared" si="1"/>
        <v>1.472795863894196</v>
      </c>
      <c r="H24" s="62">
        <f t="shared" si="1"/>
        <v>5.9476254113103109E-2</v>
      </c>
      <c r="I24" s="62">
        <f t="shared" si="1"/>
        <v>10.552069826955558</v>
      </c>
      <c r="J24" s="62">
        <f t="shared" si="1"/>
        <v>1.4244709203104151</v>
      </c>
      <c r="K24" s="62">
        <f t="shared" si="1"/>
        <v>7.2233081539271913</v>
      </c>
      <c r="L24" s="62">
        <f t="shared" si="1"/>
        <v>0.44265055226378242</v>
      </c>
      <c r="M24" s="62">
        <f t="shared" si="1"/>
        <v>1.0888265272868238</v>
      </c>
      <c r="N24" s="62">
        <f t="shared" si="1"/>
        <v>1.9018686838731242</v>
      </c>
      <c r="O24" s="62">
        <f t="shared" si="1"/>
        <v>0.26179268406022366</v>
      </c>
      <c r="P24" s="62">
        <f t="shared" si="1"/>
        <v>1.2321093914036407</v>
      </c>
      <c r="Q24" s="62">
        <f t="shared" si="1"/>
        <v>0.3184892058322279</v>
      </c>
      <c r="R24" s="62">
        <f t="shared" si="1"/>
        <v>8.968732830229284E-2</v>
      </c>
      <c r="S24" s="62">
        <f t="shared" si="1"/>
        <v>0.2884670497457209</v>
      </c>
      <c r="T24" s="62">
        <f t="shared" si="1"/>
        <v>5.5281191305142301E-2</v>
      </c>
      <c r="U24" s="62">
        <f t="shared" si="1"/>
        <v>0.32275952584638762</v>
      </c>
      <c r="V24" s="62">
        <f t="shared" si="1"/>
        <v>7.1175262476940837E-2</v>
      </c>
      <c r="W24" s="62">
        <f t="shared" si="1"/>
        <v>0.18679668919504239</v>
      </c>
      <c r="X24" s="62">
        <f t="shared" si="1"/>
        <v>2.8257399662189334E-2</v>
      </c>
      <c r="Y24" s="62">
        <f t="shared" si="1"/>
        <v>0.1733197214942736</v>
      </c>
      <c r="Z24" s="62">
        <f t="shared" si="1"/>
        <v>2.8706199386261143E-2</v>
      </c>
      <c r="AA24" s="62">
        <f t="shared" si="1"/>
        <v>0.37740916150536213</v>
      </c>
    </row>
    <row r="25" spans="1:27" s="65" customFormat="1" x14ac:dyDescent="0.25">
      <c r="A25" s="63" t="s">
        <v>44</v>
      </c>
      <c r="B25" s="63"/>
      <c r="C25" s="63"/>
      <c r="D25" s="63"/>
      <c r="E25" s="63"/>
      <c r="F25" s="64">
        <f>F24/F23*100</f>
        <v>4.4819097863781288</v>
      </c>
      <c r="G25" s="64">
        <f t="shared" ref="G25:AA25" si="2">G24/G23*100</f>
        <v>4.3531445775758879</v>
      </c>
      <c r="H25" s="64">
        <f t="shared" si="2"/>
        <v>2.5844645188337689</v>
      </c>
      <c r="I25" s="64">
        <f t="shared" si="2"/>
        <v>3.2040152488938198</v>
      </c>
      <c r="J25" s="64">
        <f t="shared" si="2"/>
        <v>4.5959888822565738</v>
      </c>
      <c r="K25" s="64">
        <f t="shared" si="2"/>
        <v>4.1165181971034812</v>
      </c>
      <c r="L25" s="64">
        <f t="shared" si="2"/>
        <v>4.0085232554281678</v>
      </c>
      <c r="M25" s="64">
        <f t="shared" si="2"/>
        <v>4.2942292517694938</v>
      </c>
      <c r="N25" s="64">
        <f t="shared" si="2"/>
        <v>3.7176669479202618</v>
      </c>
      <c r="O25" s="64">
        <f t="shared" si="2"/>
        <v>4.1976405278750661</v>
      </c>
      <c r="P25" s="64">
        <f t="shared" si="2"/>
        <v>4.4423376006580311</v>
      </c>
      <c r="Q25" s="64">
        <f t="shared" si="2"/>
        <v>4.9868508401010256</v>
      </c>
      <c r="R25" s="64">
        <f t="shared" si="2"/>
        <v>4.5337072709460324</v>
      </c>
      <c r="S25" s="64">
        <f t="shared" si="2"/>
        <v>4.8465623687192458</v>
      </c>
      <c r="T25" s="64">
        <f t="shared" si="2"/>
        <v>5.703022490884738</v>
      </c>
      <c r="U25" s="64">
        <f t="shared" si="2"/>
        <v>5.481869947070737</v>
      </c>
      <c r="V25" s="64">
        <f t="shared" si="2"/>
        <v>5.8341198355282442</v>
      </c>
      <c r="W25" s="64">
        <f t="shared" si="2"/>
        <v>5.7983052054296849</v>
      </c>
      <c r="X25" s="64">
        <f t="shared" si="2"/>
        <v>6.1497746248429568</v>
      </c>
      <c r="Y25" s="64">
        <f t="shared" si="2"/>
        <v>5.3491343137045213</v>
      </c>
      <c r="Z25" s="64">
        <f t="shared" si="2"/>
        <v>6.196757621272531</v>
      </c>
      <c r="AA25" s="64">
        <f t="shared" si="2"/>
        <v>3.6613467045259669</v>
      </c>
    </row>
    <row r="26" spans="1:27" s="65" customFormat="1" x14ac:dyDescent="0.25"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</row>
    <row r="27" spans="1:27" s="43" customFormat="1" ht="33" x14ac:dyDescent="0.25">
      <c r="F27" s="44" t="s">
        <v>0</v>
      </c>
      <c r="G27" s="44" t="s">
        <v>1</v>
      </c>
      <c r="H27" s="45" t="s">
        <v>147</v>
      </c>
      <c r="I27" s="44" t="s">
        <v>2</v>
      </c>
      <c r="J27" s="44" t="s">
        <v>3</v>
      </c>
      <c r="K27" s="44" t="s">
        <v>4</v>
      </c>
      <c r="L27" s="44" t="s">
        <v>5</v>
      </c>
      <c r="M27" s="44" t="s">
        <v>6</v>
      </c>
      <c r="N27" s="44" t="s">
        <v>7</v>
      </c>
      <c r="O27" s="44" t="s">
        <v>8</v>
      </c>
      <c r="P27" s="44" t="s">
        <v>9</v>
      </c>
      <c r="Q27" s="44" t="s">
        <v>10</v>
      </c>
      <c r="R27" s="44" t="s">
        <v>11</v>
      </c>
      <c r="S27" s="44" t="s">
        <v>12</v>
      </c>
      <c r="T27" s="44" t="s">
        <v>13</v>
      </c>
      <c r="U27" s="44" t="s">
        <v>14</v>
      </c>
      <c r="V27" s="44" t="s">
        <v>15</v>
      </c>
      <c r="W27" s="44" t="s">
        <v>16</v>
      </c>
      <c r="X27" s="44" t="s">
        <v>17</v>
      </c>
      <c r="Y27" s="44" t="s">
        <v>18</v>
      </c>
      <c r="Z27" s="44" t="s">
        <v>19</v>
      </c>
      <c r="AA27" s="44" t="s">
        <v>20</v>
      </c>
    </row>
    <row r="28" spans="1:27" x14ac:dyDescent="0.25">
      <c r="A28" s="48" t="s">
        <v>22</v>
      </c>
      <c r="B28" s="48" t="s">
        <v>31</v>
      </c>
      <c r="C28" s="48"/>
      <c r="D28" s="48"/>
      <c r="E28" s="48"/>
      <c r="F28" s="67">
        <v>9</v>
      </c>
      <c r="G28" s="67">
        <v>33</v>
      </c>
      <c r="H28" s="67">
        <v>2.27</v>
      </c>
      <c r="I28" s="67">
        <v>342</v>
      </c>
      <c r="J28" s="67">
        <v>35</v>
      </c>
      <c r="K28" s="67">
        <v>184</v>
      </c>
      <c r="L28" s="67">
        <v>12.5</v>
      </c>
      <c r="M28" s="67">
        <v>24.7</v>
      </c>
      <c r="N28" s="67">
        <v>53.3</v>
      </c>
      <c r="O28" s="67">
        <v>6.7</v>
      </c>
      <c r="P28" s="67">
        <v>28.9</v>
      </c>
      <c r="Q28" s="67">
        <v>6.59</v>
      </c>
      <c r="R28" s="67">
        <v>1.97</v>
      </c>
      <c r="S28" s="67">
        <v>6.71</v>
      </c>
      <c r="T28" s="67">
        <v>1.02</v>
      </c>
      <c r="U28" s="67">
        <v>6.44</v>
      </c>
      <c r="V28" s="67">
        <v>1.27</v>
      </c>
      <c r="W28" s="67">
        <v>3.7</v>
      </c>
      <c r="X28" s="67">
        <v>0.51</v>
      </c>
      <c r="Y28" s="67">
        <v>3.39</v>
      </c>
      <c r="Z28" s="67">
        <v>0.503</v>
      </c>
      <c r="AA28" s="67">
        <v>11</v>
      </c>
    </row>
    <row r="29" spans="1:27" x14ac:dyDescent="0.25">
      <c r="A29" s="56" t="s">
        <v>45</v>
      </c>
      <c r="B29" s="56"/>
      <c r="C29" s="56"/>
      <c r="D29" s="56"/>
      <c r="E29" s="56"/>
      <c r="F29" s="57">
        <f>F23/F28</f>
        <v>1.0666207448365004</v>
      </c>
      <c r="G29" s="57">
        <f t="shared" ref="G29:AA29" si="3">G23/G28</f>
        <v>1.0252399592621959</v>
      </c>
      <c r="H29" s="57">
        <f t="shared" si="3"/>
        <v>1.0137880713947709</v>
      </c>
      <c r="I29" s="57">
        <f t="shared" si="3"/>
        <v>0.96297935387878075</v>
      </c>
      <c r="J29" s="57">
        <f t="shared" si="3"/>
        <v>0.88553671896054198</v>
      </c>
      <c r="K29" s="57">
        <f t="shared" si="3"/>
        <v>0.95364839052176675</v>
      </c>
      <c r="L29" s="57">
        <f t="shared" si="3"/>
        <v>0.88341870371212494</v>
      </c>
      <c r="M29" s="57">
        <f t="shared" si="3"/>
        <v>1.0265415061615091</v>
      </c>
      <c r="N29" s="57">
        <f t="shared" si="3"/>
        <v>0.95980462436624203</v>
      </c>
      <c r="O29" s="57">
        <f t="shared" si="3"/>
        <v>0.93084518969378216</v>
      </c>
      <c r="P29" s="57">
        <f t="shared" si="3"/>
        <v>0.95970965711449052</v>
      </c>
      <c r="Q29" s="57">
        <f t="shared" si="3"/>
        <v>0.9691319800164141</v>
      </c>
      <c r="R29" s="57">
        <f t="shared" si="3"/>
        <v>1.0041795790775989</v>
      </c>
      <c r="S29" s="57">
        <f t="shared" si="3"/>
        <v>0.88703322419733854</v>
      </c>
      <c r="T29" s="57">
        <f t="shared" si="3"/>
        <v>0.95032496302118918</v>
      </c>
      <c r="U29" s="57">
        <f t="shared" si="3"/>
        <v>0.914248956650343</v>
      </c>
      <c r="V29" s="57">
        <f t="shared" si="3"/>
        <v>0.96061643129235352</v>
      </c>
      <c r="W29" s="57">
        <f t="shared" si="3"/>
        <v>0.87069565822543715</v>
      </c>
      <c r="X29" s="57">
        <f t="shared" si="3"/>
        <v>0.90095441514993235</v>
      </c>
      <c r="Y29" s="57">
        <f t="shared" si="3"/>
        <v>0.95579505961830935</v>
      </c>
      <c r="Z29" s="57">
        <f t="shared" si="3"/>
        <v>0.92096516254266458</v>
      </c>
      <c r="AA29" s="57">
        <f t="shared" si="3"/>
        <v>0.93708480900764168</v>
      </c>
    </row>
  </sheetData>
  <pageMargins left="0.7" right="0.7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D4A6-139A-4291-8C03-696AB4A0F734}">
  <dimension ref="A1:L49"/>
  <sheetViews>
    <sheetView workbookViewId="0">
      <selection activeCell="N11" sqref="N11"/>
    </sheetView>
  </sheetViews>
  <sheetFormatPr defaultRowHeight="15" x14ac:dyDescent="0.25"/>
  <cols>
    <col min="1" max="1" width="32.7109375" customWidth="1"/>
  </cols>
  <sheetData>
    <row r="1" spans="1:12" x14ac:dyDescent="0.25">
      <c r="A1" s="42" t="s">
        <v>209</v>
      </c>
    </row>
    <row r="2" spans="1:12" x14ac:dyDescent="0.25">
      <c r="A2" s="2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18" x14ac:dyDescent="0.35">
      <c r="A3" s="4"/>
      <c r="B3" s="5" t="s">
        <v>47</v>
      </c>
      <c r="C3" s="6" t="s">
        <v>48</v>
      </c>
      <c r="D3" s="5" t="s">
        <v>49</v>
      </c>
      <c r="E3" s="5" t="s">
        <v>50</v>
      </c>
      <c r="F3" s="5" t="s">
        <v>51</v>
      </c>
      <c r="G3" s="5" t="s">
        <v>52</v>
      </c>
      <c r="H3" s="5" t="s">
        <v>53</v>
      </c>
      <c r="I3" s="5" t="s">
        <v>54</v>
      </c>
      <c r="J3" s="5" t="s">
        <v>55</v>
      </c>
      <c r="K3" s="5" t="s">
        <v>56</v>
      </c>
      <c r="L3" s="5" t="s">
        <v>57</v>
      </c>
    </row>
    <row r="4" spans="1:12" x14ac:dyDescent="0.25">
      <c r="A4" s="1" t="s">
        <v>58</v>
      </c>
      <c r="B4" s="7">
        <v>51.712205844444441</v>
      </c>
      <c r="C4" s="7">
        <v>0.53259137777777776</v>
      </c>
      <c r="D4" s="7">
        <v>2.8056659111111104</v>
      </c>
      <c r="E4" s="7">
        <v>0.30946168888888881</v>
      </c>
      <c r="F4" s="7">
        <v>7.6225117777777802</v>
      </c>
      <c r="G4" s="7">
        <v>16.563792377777776</v>
      </c>
      <c r="H4" s="7">
        <v>0.21243946666666666</v>
      </c>
      <c r="I4" s="7">
        <v>20.414978555555557</v>
      </c>
      <c r="J4" s="7">
        <v>0.29675800000000008</v>
      </c>
      <c r="K4" s="8">
        <v>3.0750955555555556E-2</v>
      </c>
      <c r="L4" s="7">
        <v>100.50115595555555</v>
      </c>
    </row>
    <row r="5" spans="1:12" x14ac:dyDescent="0.25">
      <c r="A5" s="1" t="s">
        <v>59</v>
      </c>
      <c r="B5" s="7">
        <v>0.89140157304116863</v>
      </c>
      <c r="C5" s="7">
        <v>0.11412861721785043</v>
      </c>
      <c r="D5" s="7">
        <v>0.78686133428919003</v>
      </c>
      <c r="E5" s="7">
        <v>0.22671412308123179</v>
      </c>
      <c r="F5" s="7">
        <v>0.93670038688171453</v>
      </c>
      <c r="G5" s="7">
        <v>1.4760102234900658</v>
      </c>
      <c r="H5" s="7">
        <v>2.9951806553194568E-2</v>
      </c>
      <c r="I5" s="7">
        <v>2.7121478956088656</v>
      </c>
      <c r="J5" s="7">
        <v>4.8635465963167972E-2</v>
      </c>
      <c r="K5" s="8">
        <v>1.4770842934578227E-2</v>
      </c>
      <c r="L5" s="9" t="s">
        <v>60</v>
      </c>
    </row>
    <row r="6" spans="1:12" x14ac:dyDescent="0.25">
      <c r="A6" s="1" t="s">
        <v>61</v>
      </c>
      <c r="B6" s="7">
        <v>52.010672472222225</v>
      </c>
      <c r="C6" s="7">
        <v>0.39852775000000001</v>
      </c>
      <c r="D6" s="7">
        <v>2.7939454444444438</v>
      </c>
      <c r="E6" s="7">
        <v>0.35036041666666667</v>
      </c>
      <c r="F6" s="7">
        <v>6.3144208611111114</v>
      </c>
      <c r="G6" s="7">
        <v>16.425844333333334</v>
      </c>
      <c r="H6" s="7">
        <v>0.18682308333333336</v>
      </c>
      <c r="I6" s="7">
        <v>21.646548805555557</v>
      </c>
      <c r="J6" s="7">
        <v>0.2684853888888889</v>
      </c>
      <c r="K6" s="8">
        <v>2.9647382352941183E-2</v>
      </c>
      <c r="L6" s="7">
        <v>100.42527593790851</v>
      </c>
    </row>
    <row r="7" spans="1:12" x14ac:dyDescent="0.25">
      <c r="A7" s="1" t="s">
        <v>59</v>
      </c>
      <c r="B7" s="7">
        <v>1.1075092016131258</v>
      </c>
      <c r="C7" s="7">
        <v>0.10120786610094649</v>
      </c>
      <c r="D7" s="7">
        <v>0.67636369179194578</v>
      </c>
      <c r="E7" s="7">
        <v>6.4455711544051358E-2</v>
      </c>
      <c r="F7" s="7">
        <v>0.37178832007237295</v>
      </c>
      <c r="G7" s="7">
        <v>0.47485456256951525</v>
      </c>
      <c r="H7" s="7">
        <v>1.480258969886206E-2</v>
      </c>
      <c r="I7" s="7">
        <v>0.69480790113485213</v>
      </c>
      <c r="J7" s="7">
        <v>2.0855362955745298E-2</v>
      </c>
      <c r="K7" s="8">
        <v>1.2396305502935263E-2</v>
      </c>
      <c r="L7" s="9" t="s">
        <v>60</v>
      </c>
    </row>
    <row r="8" spans="1:12" x14ac:dyDescent="0.25">
      <c r="A8" s="1" t="s">
        <v>62</v>
      </c>
      <c r="B8" s="7">
        <v>51.445785871794861</v>
      </c>
      <c r="C8" s="7">
        <v>0.69341992307692302</v>
      </c>
      <c r="D8" s="7">
        <v>2.5438878461538468</v>
      </c>
      <c r="E8" s="7">
        <v>0.21217161538461532</v>
      </c>
      <c r="F8" s="7">
        <v>9.4065815128205124</v>
      </c>
      <c r="G8" s="7">
        <v>15.652668820512819</v>
      </c>
      <c r="H8" s="7">
        <v>0.24963487179487176</v>
      </c>
      <c r="I8" s="7">
        <v>20.056902435897435</v>
      </c>
      <c r="J8" s="7">
        <v>0.37340758974358979</v>
      </c>
      <c r="K8" s="8">
        <v>2.1419944444444436E-2</v>
      </c>
      <c r="L8" s="7">
        <v>100.6558804316239</v>
      </c>
    </row>
    <row r="9" spans="1:12" x14ac:dyDescent="0.25">
      <c r="A9" s="1" t="s">
        <v>59</v>
      </c>
      <c r="B9" s="7">
        <v>0.81711706018651431</v>
      </c>
      <c r="C9" s="7">
        <v>0.11854656557354715</v>
      </c>
      <c r="D9" s="7">
        <v>0.4994829586074887</v>
      </c>
      <c r="E9" s="7">
        <v>0.11311986484503384</v>
      </c>
      <c r="F9" s="7">
        <v>0.46249720962292662</v>
      </c>
      <c r="G9" s="7">
        <v>0.47718658322802343</v>
      </c>
      <c r="H9" s="7">
        <v>1.9350861621207745E-2</v>
      </c>
      <c r="I9" s="7">
        <v>0.74087332449193066</v>
      </c>
      <c r="J9" s="7">
        <v>4.0152352572956448E-2</v>
      </c>
      <c r="K9" s="8">
        <v>1.2546456688061263E-2</v>
      </c>
      <c r="L9" s="9" t="s">
        <v>60</v>
      </c>
    </row>
    <row r="10" spans="1:12" x14ac:dyDescent="0.25">
      <c r="A10" s="1" t="s">
        <v>63</v>
      </c>
      <c r="B10" s="7">
        <v>51.046342857142854</v>
      </c>
      <c r="C10" s="7">
        <v>0.68127857142857151</v>
      </c>
      <c r="D10" s="7">
        <v>3.11225</v>
      </c>
      <c r="E10" s="7">
        <v>9.4971428571428582E-2</v>
      </c>
      <c r="F10" s="7">
        <v>8.1129642857142859</v>
      </c>
      <c r="G10" s="7">
        <v>15.274985714285714</v>
      </c>
      <c r="H10" s="7">
        <v>0.20937142857142857</v>
      </c>
      <c r="I10" s="7">
        <v>21.164214285714284</v>
      </c>
      <c r="J10" s="7">
        <v>0.33602142857142858</v>
      </c>
      <c r="K10" s="8" t="s">
        <v>64</v>
      </c>
      <c r="L10" s="7">
        <v>100.0324</v>
      </c>
    </row>
    <row r="11" spans="1:12" x14ac:dyDescent="0.25">
      <c r="A11" s="1" t="s">
        <v>59</v>
      </c>
      <c r="B11" s="7">
        <v>0.40303813279082662</v>
      </c>
      <c r="C11" s="7">
        <v>4.9460196562044152E-2</v>
      </c>
      <c r="D11" s="7">
        <v>0.2933272437450653</v>
      </c>
      <c r="E11" s="7">
        <v>1.0882620482743403E-2</v>
      </c>
      <c r="F11" s="7">
        <v>0.21254881288104824</v>
      </c>
      <c r="G11" s="7">
        <v>0.22504602899148252</v>
      </c>
      <c r="H11" s="7">
        <v>8.8311884879607328E-3</v>
      </c>
      <c r="I11" s="7">
        <v>0.27466880435883534</v>
      </c>
      <c r="J11" s="7">
        <v>1.8801521156603204E-2</v>
      </c>
      <c r="K11" s="10" t="s">
        <v>60</v>
      </c>
      <c r="L11" s="9" t="s">
        <v>60</v>
      </c>
    </row>
    <row r="12" spans="1:12" x14ac:dyDescent="0.25">
      <c r="A12" s="1" t="s">
        <v>65</v>
      </c>
      <c r="B12" s="7">
        <v>51.577586666666662</v>
      </c>
      <c r="C12" s="7">
        <v>0.43321999999999988</v>
      </c>
      <c r="D12" s="7">
        <v>3.2566999999999999</v>
      </c>
      <c r="E12" s="7">
        <v>0.52570666666666666</v>
      </c>
      <c r="F12" s="7">
        <v>5.4623200000000001</v>
      </c>
      <c r="G12" s="7">
        <v>16.560439999999996</v>
      </c>
      <c r="H12" s="7">
        <v>0.14549999999999999</v>
      </c>
      <c r="I12" s="7">
        <v>21.833666666666666</v>
      </c>
      <c r="J12" s="7">
        <v>0.24827333333333337</v>
      </c>
      <c r="K12" s="8" t="s">
        <v>64</v>
      </c>
      <c r="L12" s="7">
        <v>100.04341333333331</v>
      </c>
    </row>
    <row r="13" spans="1:12" x14ac:dyDescent="0.25">
      <c r="A13" s="1" t="s">
        <v>59</v>
      </c>
      <c r="B13" s="7">
        <v>0.20957254068585404</v>
      </c>
      <c r="C13" s="7">
        <v>8.1799145996241315E-2</v>
      </c>
      <c r="D13" s="7">
        <v>0.2054072192360476</v>
      </c>
      <c r="E13" s="7">
        <v>7.9040274242824698E-2</v>
      </c>
      <c r="F13" s="7">
        <v>0.28345914848024023</v>
      </c>
      <c r="G13" s="7">
        <v>0.38507531322735161</v>
      </c>
      <c r="H13" s="7">
        <v>1.2364118592581862E-2</v>
      </c>
      <c r="I13" s="7">
        <v>0.62006634284067519</v>
      </c>
      <c r="J13" s="7">
        <v>2.1188051439656359E-2</v>
      </c>
      <c r="K13" s="10" t="s">
        <v>60</v>
      </c>
      <c r="L13" s="9" t="s">
        <v>60</v>
      </c>
    </row>
    <row r="14" spans="1:12" x14ac:dyDescent="0.25">
      <c r="A14" s="1" t="s">
        <v>66</v>
      </c>
      <c r="B14" s="7">
        <v>52.662577777777777</v>
      </c>
      <c r="C14" s="7">
        <v>0.32821111111111106</v>
      </c>
      <c r="D14" s="7">
        <v>2.5871333333333335</v>
      </c>
      <c r="E14" s="7">
        <v>0.48915555555555557</v>
      </c>
      <c r="F14" s="7">
        <v>4.0348777777777771</v>
      </c>
      <c r="G14" s="7">
        <v>17.698766666666664</v>
      </c>
      <c r="H14" s="7">
        <v>0.11844444444444445</v>
      </c>
      <c r="I14" s="7">
        <v>22.039544444444445</v>
      </c>
      <c r="J14" s="7">
        <v>0.20544444444444446</v>
      </c>
      <c r="K14" s="8" t="s">
        <v>64</v>
      </c>
      <c r="L14" s="7">
        <v>100.16415555555555</v>
      </c>
    </row>
    <row r="15" spans="1:12" x14ac:dyDescent="0.25">
      <c r="A15" s="1" t="s">
        <v>59</v>
      </c>
      <c r="B15" s="7">
        <v>0.46839241501591977</v>
      </c>
      <c r="C15" s="7">
        <v>2.6673556401633269E-2</v>
      </c>
      <c r="D15" s="7">
        <v>0.38270152860943402</v>
      </c>
      <c r="E15" s="7">
        <v>0.15143932044808503</v>
      </c>
      <c r="F15" s="7">
        <v>0.14472943530755744</v>
      </c>
      <c r="G15" s="7">
        <v>0.52277304109909883</v>
      </c>
      <c r="H15" s="7">
        <v>9.1504250053086513E-3</v>
      </c>
      <c r="I15" s="7">
        <v>0.54556229504775844</v>
      </c>
      <c r="J15" s="7">
        <v>1.5471919007601408E-2</v>
      </c>
      <c r="K15" s="10" t="s">
        <v>60</v>
      </c>
      <c r="L15" s="9" t="s">
        <v>60</v>
      </c>
    </row>
    <row r="16" spans="1:12" x14ac:dyDescent="0.25">
      <c r="A16" s="1" t="s">
        <v>67</v>
      </c>
      <c r="B16" s="7">
        <v>53.146179999999987</v>
      </c>
      <c r="C16" s="8">
        <v>7.6458333333333323E-2</v>
      </c>
      <c r="D16" s="7">
        <v>3.253768</v>
      </c>
      <c r="E16" s="7">
        <v>1.2200600000000004</v>
      </c>
      <c r="F16" s="7">
        <v>2.7547639999999998</v>
      </c>
      <c r="G16" s="7">
        <v>17.692227999999997</v>
      </c>
      <c r="H16" s="7">
        <v>9.3584000000000001E-2</v>
      </c>
      <c r="I16" s="7">
        <v>21.791624000000006</v>
      </c>
      <c r="J16" s="7">
        <v>0.36132399999999998</v>
      </c>
      <c r="K16" s="8">
        <v>6.5216666666666659E-2</v>
      </c>
      <c r="L16" s="7">
        <v>100.45520700000002</v>
      </c>
    </row>
    <row r="17" spans="1:12" x14ac:dyDescent="0.25">
      <c r="A17" s="1" t="s">
        <v>59</v>
      </c>
      <c r="B17" s="7">
        <v>0.32932422979995485</v>
      </c>
      <c r="C17" s="8">
        <v>3.3306063120394629E-2</v>
      </c>
      <c r="D17" s="7">
        <v>0.13957187730102841</v>
      </c>
      <c r="E17" s="7">
        <v>0.10466727839523995</v>
      </c>
      <c r="F17" s="7">
        <v>0.20472826885085182</v>
      </c>
      <c r="G17" s="7">
        <v>0.48613729843875708</v>
      </c>
      <c r="H17" s="7">
        <v>2.6525140276097849E-2</v>
      </c>
      <c r="I17" s="7">
        <v>0.60596136378485421</v>
      </c>
      <c r="J17" s="7">
        <v>5.6716210792565107E-2</v>
      </c>
      <c r="K17" s="8">
        <v>2.4999750723394925E-2</v>
      </c>
      <c r="L17" s="9" t="s">
        <v>60</v>
      </c>
    </row>
    <row r="18" spans="1:12" x14ac:dyDescent="0.25">
      <c r="A18" s="1" t="s">
        <v>68</v>
      </c>
      <c r="B18" s="7">
        <v>53.333721723529216</v>
      </c>
      <c r="C18" s="8">
        <v>5.5322862129144848E-2</v>
      </c>
      <c r="D18" s="7">
        <v>3.5087616810487621</v>
      </c>
      <c r="E18" s="7">
        <v>1.1865392327228981</v>
      </c>
      <c r="F18" s="7">
        <v>2.5157277748175213</v>
      </c>
      <c r="G18" s="7">
        <v>17.924827842634336</v>
      </c>
      <c r="H18" s="7">
        <v>3.7322129538763495E-2</v>
      </c>
      <c r="I18" s="7">
        <v>21.728403985751182</v>
      </c>
      <c r="J18" s="7">
        <v>0.32806082890642724</v>
      </c>
      <c r="K18" s="8" t="s">
        <v>64</v>
      </c>
      <c r="L18" s="7">
        <v>100.61868806107826</v>
      </c>
    </row>
    <row r="19" spans="1:12" x14ac:dyDescent="0.25">
      <c r="A19" s="1" t="s">
        <v>59</v>
      </c>
      <c r="B19" s="7">
        <v>0.4032773985922361</v>
      </c>
      <c r="C19" s="8">
        <v>1.1876162086086463E-2</v>
      </c>
      <c r="D19" s="7">
        <v>0.19366645006429778</v>
      </c>
      <c r="E19" s="7">
        <v>9.1471013610182506E-2</v>
      </c>
      <c r="F19" s="7">
        <v>0.14143929812900299</v>
      </c>
      <c r="G19" s="7">
        <v>0.38343038185448775</v>
      </c>
      <c r="H19" s="7">
        <v>2.6151293760705921E-2</v>
      </c>
      <c r="I19" s="7">
        <v>0.44161480619385135</v>
      </c>
      <c r="J19" s="7">
        <v>7.1080282027297714E-2</v>
      </c>
      <c r="K19" s="10" t="s">
        <v>60</v>
      </c>
      <c r="L19" s="9" t="s">
        <v>60</v>
      </c>
    </row>
    <row r="20" spans="1:12" x14ac:dyDescent="0.25">
      <c r="A20" s="1" t="s">
        <v>69</v>
      </c>
      <c r="B20" s="7">
        <v>53.408033301241211</v>
      </c>
      <c r="C20" s="8">
        <v>2.6359716661533722E-2</v>
      </c>
      <c r="D20" s="7">
        <v>3.0947663983648264</v>
      </c>
      <c r="E20" s="7">
        <v>1.1241678919930491</v>
      </c>
      <c r="F20" s="7">
        <v>2.8551248991398341</v>
      </c>
      <c r="G20" s="7">
        <v>18.852270724785832</v>
      </c>
      <c r="H20" s="7">
        <v>5.985238796205429E-2</v>
      </c>
      <c r="I20" s="7">
        <v>21.136513018569978</v>
      </c>
      <c r="J20" s="9">
        <v>2.6129749824785935E-2</v>
      </c>
      <c r="K20" s="8" t="s">
        <v>64</v>
      </c>
      <c r="L20" s="7">
        <v>100.58321808854309</v>
      </c>
    </row>
    <row r="21" spans="1:12" x14ac:dyDescent="0.25">
      <c r="A21" s="1" t="s">
        <v>59</v>
      </c>
      <c r="B21" s="7">
        <v>0.26732488408415417</v>
      </c>
      <c r="C21" s="8">
        <v>8.1186801016153321E-3</v>
      </c>
      <c r="D21" s="7">
        <v>0.227740217135774</v>
      </c>
      <c r="E21" s="7">
        <v>0.12607833716893782</v>
      </c>
      <c r="F21" s="7">
        <v>0.21242474978960671</v>
      </c>
      <c r="G21" s="7">
        <v>0.6238667822167594</v>
      </c>
      <c r="H21" s="7">
        <v>3.4091130992070409E-2</v>
      </c>
      <c r="I21" s="7">
        <v>0.96743833642090549</v>
      </c>
      <c r="J21" s="9">
        <v>1.9439392836694946E-2</v>
      </c>
      <c r="K21" s="10" t="s">
        <v>60</v>
      </c>
      <c r="L21" s="9" t="s">
        <v>60</v>
      </c>
    </row>
    <row r="22" spans="1:12" x14ac:dyDescent="0.25">
      <c r="A22" s="1" t="s">
        <v>70</v>
      </c>
      <c r="B22" s="7">
        <v>53.306085714285722</v>
      </c>
      <c r="C22" s="8">
        <v>4.5133333333333331E-2</v>
      </c>
      <c r="D22" s="7">
        <v>2.9409428571428569</v>
      </c>
      <c r="E22" s="7">
        <v>1.1008428571428572</v>
      </c>
      <c r="F22" s="7">
        <v>2.8922047619047624</v>
      </c>
      <c r="G22" s="7">
        <v>18.792233333333332</v>
      </c>
      <c r="H22" s="7">
        <v>9.3376190476190474E-2</v>
      </c>
      <c r="I22" s="7">
        <v>21.524138095238094</v>
      </c>
      <c r="J22" s="9">
        <v>1.4907692307692308E-2</v>
      </c>
      <c r="K22" s="8">
        <v>6.7000000000000004E-2</v>
      </c>
      <c r="L22" s="7">
        <v>100.77686483516484</v>
      </c>
    </row>
    <row r="23" spans="1:12" x14ac:dyDescent="0.25">
      <c r="A23" s="1" t="s">
        <v>59</v>
      </c>
      <c r="B23" s="7">
        <v>0.42313070000381026</v>
      </c>
      <c r="C23" s="8">
        <v>2.5435792179712511E-2</v>
      </c>
      <c r="D23" s="7">
        <v>0.13542810480630879</v>
      </c>
      <c r="E23" s="7">
        <v>4.902670263671189E-2</v>
      </c>
      <c r="F23" s="7">
        <v>0.21970759084790514</v>
      </c>
      <c r="G23" s="7">
        <v>0.58458025568208627</v>
      </c>
      <c r="H23" s="7">
        <v>2.4490751412766083E-2</v>
      </c>
      <c r="I23" s="7">
        <v>0.90128537737843661</v>
      </c>
      <c r="J23" s="9">
        <v>9.8788883938141486E-3</v>
      </c>
      <c r="K23" s="8">
        <v>4.055058569244098E-2</v>
      </c>
      <c r="L23" s="9" t="s">
        <v>60</v>
      </c>
    </row>
    <row r="24" spans="1:12" x14ac:dyDescent="0.25">
      <c r="A24" s="1" t="s">
        <v>71</v>
      </c>
      <c r="B24" s="7">
        <v>53.042109090909094</v>
      </c>
      <c r="C24" s="8">
        <v>2.1618181818181818E-2</v>
      </c>
      <c r="D24" s="7">
        <v>2.4734909090909087</v>
      </c>
      <c r="E24" s="7">
        <v>1.1012999999999999</v>
      </c>
      <c r="F24" s="7">
        <v>2.4947181818181816</v>
      </c>
      <c r="G24" s="7">
        <v>18.589909090909092</v>
      </c>
      <c r="H24" s="7">
        <v>8.4627272727272732E-2</v>
      </c>
      <c r="I24" s="7">
        <v>22.671290909090914</v>
      </c>
      <c r="J24" s="7">
        <v>5.5999999999999991E-3</v>
      </c>
      <c r="K24" s="8" t="s">
        <v>64</v>
      </c>
      <c r="L24" s="7">
        <v>100.48466363636365</v>
      </c>
    </row>
    <row r="25" spans="1:12" x14ac:dyDescent="0.25">
      <c r="A25" s="1" t="s">
        <v>59</v>
      </c>
      <c r="B25" s="7">
        <v>0.17192370083583844</v>
      </c>
      <c r="C25" s="8">
        <v>7.497708740917884E-3</v>
      </c>
      <c r="D25" s="7">
        <v>0.13858887729212224</v>
      </c>
      <c r="E25" s="7">
        <v>4.9410484717314782E-2</v>
      </c>
      <c r="F25" s="7">
        <v>0.15996203185869959</v>
      </c>
      <c r="G25" s="7">
        <v>0.37341249431304652</v>
      </c>
      <c r="H25" s="7">
        <v>9.9405322703656658E-3</v>
      </c>
      <c r="I25" s="7">
        <v>0.50963155015078365</v>
      </c>
      <c r="J25" s="7">
        <v>4.3289721643826745E-3</v>
      </c>
      <c r="K25" s="10" t="s">
        <v>60</v>
      </c>
      <c r="L25" s="9" t="s">
        <v>60</v>
      </c>
    </row>
    <row r="26" spans="1:12" x14ac:dyDescent="0.25">
      <c r="A26" s="1" t="s">
        <v>72</v>
      </c>
      <c r="B26" s="7">
        <v>52.411919999999995</v>
      </c>
      <c r="C26" s="8">
        <v>0.14809999999999998</v>
      </c>
      <c r="D26" s="7">
        <v>3.3795999999999999</v>
      </c>
      <c r="E26" s="7">
        <v>1.2860400000000003</v>
      </c>
      <c r="F26" s="7">
        <v>2.60406</v>
      </c>
      <c r="G26" s="7">
        <v>17.700099999999999</v>
      </c>
      <c r="H26" s="7">
        <v>8.0420000000000005E-2</v>
      </c>
      <c r="I26" s="7">
        <v>22.430680000000002</v>
      </c>
      <c r="J26" s="7">
        <v>0.25525999999999999</v>
      </c>
      <c r="K26" s="8" t="s">
        <v>64</v>
      </c>
      <c r="L26" s="7">
        <v>100.29618000000001</v>
      </c>
    </row>
    <row r="27" spans="1:12" x14ac:dyDescent="0.25">
      <c r="A27" s="1" t="s">
        <v>59</v>
      </c>
      <c r="B27" s="7">
        <v>0.20725947987968929</v>
      </c>
      <c r="C27" s="8">
        <v>1.0596461673596517E-2</v>
      </c>
      <c r="D27" s="7">
        <v>0.13530829612407358</v>
      </c>
      <c r="E27" s="7">
        <v>4.5826498884379091E-2</v>
      </c>
      <c r="F27" s="7">
        <v>7.9100587861279478E-2</v>
      </c>
      <c r="G27" s="7">
        <v>0.23356074156415951</v>
      </c>
      <c r="H27" s="7">
        <v>9.5998437487285395E-3</v>
      </c>
      <c r="I27" s="7">
        <v>0.30695514656053458</v>
      </c>
      <c r="J27" s="7">
        <v>2.4948907791725081E-2</v>
      </c>
      <c r="K27" s="10" t="s">
        <v>60</v>
      </c>
      <c r="L27" s="9" t="s">
        <v>60</v>
      </c>
    </row>
    <row r="28" spans="1:12" x14ac:dyDescent="0.25">
      <c r="A28" s="1" t="s">
        <v>73</v>
      </c>
      <c r="B28" s="7">
        <v>52.746586000000001</v>
      </c>
      <c r="C28" s="8">
        <v>4.3285999999999991E-2</v>
      </c>
      <c r="D28" s="7">
        <v>2.8849599999999986</v>
      </c>
      <c r="E28" s="7">
        <v>1.2139679999999999</v>
      </c>
      <c r="F28" s="7">
        <v>2.5371599999999996</v>
      </c>
      <c r="G28" s="7">
        <v>18.485134000000002</v>
      </c>
      <c r="H28" s="7">
        <v>8.2997999999999988E-2</v>
      </c>
      <c r="I28" s="7">
        <v>22.461867999999996</v>
      </c>
      <c r="J28" s="7">
        <v>1.0031111111111112E-2</v>
      </c>
      <c r="K28" s="8">
        <v>6.4019999999999994E-2</v>
      </c>
      <c r="L28" s="7">
        <v>100.53001111111112</v>
      </c>
    </row>
    <row r="29" spans="1:12" x14ac:dyDescent="0.25">
      <c r="A29" s="1" t="s">
        <v>59</v>
      </c>
      <c r="B29" s="7">
        <v>0.70443583708916324</v>
      </c>
      <c r="C29" s="8">
        <v>1.5066885029421205E-2</v>
      </c>
      <c r="D29" s="7">
        <v>0.27381731508583668</v>
      </c>
      <c r="E29" s="7">
        <v>0.17523631442676815</v>
      </c>
      <c r="F29" s="7">
        <v>0.46831774753159139</v>
      </c>
      <c r="G29" s="7">
        <v>2.3090006741684017</v>
      </c>
      <c r="H29" s="7">
        <v>1.1819915569987672E-2</v>
      </c>
      <c r="I29" s="7">
        <v>3.0776629359172221</v>
      </c>
      <c r="J29" s="7">
        <v>5.8712249853231464E-3</v>
      </c>
      <c r="K29" s="8">
        <v>1.0685784950110157E-2</v>
      </c>
      <c r="L29" s="9" t="s">
        <v>60</v>
      </c>
    </row>
    <row r="30" spans="1:12" x14ac:dyDescent="0.25">
      <c r="A30" s="1" t="s">
        <v>74</v>
      </c>
      <c r="B30" s="7">
        <v>52.864733999999991</v>
      </c>
      <c r="C30" s="8">
        <v>2.2323999999999997E-2</v>
      </c>
      <c r="D30" s="7">
        <v>2.6032659999999996</v>
      </c>
      <c r="E30" s="7">
        <v>1.1220559999999999</v>
      </c>
      <c r="F30" s="7">
        <v>2.630226</v>
      </c>
      <c r="G30" s="7">
        <v>18.464334000000008</v>
      </c>
      <c r="H30" s="7">
        <v>8.7175999999999976E-2</v>
      </c>
      <c r="I30" s="7">
        <v>22.660229999999991</v>
      </c>
      <c r="J30" s="7">
        <v>7.3619047619047596E-3</v>
      </c>
      <c r="K30" s="8">
        <v>6.0614285714285718E-2</v>
      </c>
      <c r="L30" s="7">
        <v>100.52232219047617</v>
      </c>
    </row>
    <row r="31" spans="1:12" x14ac:dyDescent="0.25">
      <c r="A31" s="2" t="s">
        <v>59</v>
      </c>
      <c r="B31" s="11">
        <v>0.4045716901784871</v>
      </c>
      <c r="C31" s="12">
        <v>1.2323042295982408E-2</v>
      </c>
      <c r="D31" s="11">
        <v>0.11385476357076633</v>
      </c>
      <c r="E31" s="11">
        <v>8.254386133988377E-2</v>
      </c>
      <c r="F31" s="11">
        <v>0.17015564040978867</v>
      </c>
      <c r="G31" s="11">
        <v>0.38379784145578844</v>
      </c>
      <c r="H31" s="11">
        <v>1.034227622678025E-2</v>
      </c>
      <c r="I31" s="11">
        <v>0.58898922350766614</v>
      </c>
      <c r="J31" s="11">
        <v>4.0541428603555587E-3</v>
      </c>
      <c r="K31" s="12">
        <v>1.2085137543716611E-2</v>
      </c>
      <c r="L31" s="13" t="s">
        <v>60</v>
      </c>
    </row>
    <row r="32" spans="1:12" x14ac:dyDescent="0.25">
      <c r="A32" s="2" t="s">
        <v>75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2" ht="18" x14ac:dyDescent="0.35">
      <c r="A33" s="4"/>
      <c r="B33" s="5" t="s">
        <v>47</v>
      </c>
      <c r="C33" s="6" t="s">
        <v>48</v>
      </c>
      <c r="D33" s="5" t="s">
        <v>49</v>
      </c>
      <c r="E33" s="5" t="s">
        <v>50</v>
      </c>
      <c r="F33" s="5" t="s">
        <v>51</v>
      </c>
      <c r="G33" s="5" t="s">
        <v>52</v>
      </c>
      <c r="H33" s="5" t="s">
        <v>53</v>
      </c>
      <c r="I33" s="5" t="s">
        <v>54</v>
      </c>
      <c r="J33" s="5" t="s">
        <v>55</v>
      </c>
      <c r="K33" s="5" t="s">
        <v>56</v>
      </c>
      <c r="L33" s="5" t="s">
        <v>57</v>
      </c>
    </row>
    <row r="34" spans="1:12" x14ac:dyDescent="0.25">
      <c r="A34" s="1" t="s">
        <v>76</v>
      </c>
      <c r="B34" s="14">
        <v>56.582713043478257</v>
      </c>
      <c r="C34" s="15">
        <v>5.2469999999999996E-2</v>
      </c>
      <c r="D34" s="14">
        <v>2.5569043478260873</v>
      </c>
      <c r="E34" s="14">
        <v>0.75080000000000013</v>
      </c>
      <c r="F34" s="14">
        <v>5.8040608695652178</v>
      </c>
      <c r="G34" s="14">
        <v>33.277095652173919</v>
      </c>
      <c r="H34" s="14">
        <v>0.13703043478260871</v>
      </c>
      <c r="I34" s="14">
        <v>1.6507608695652178</v>
      </c>
      <c r="J34" s="15">
        <v>2.9755000000000004E-2</v>
      </c>
      <c r="K34" s="15">
        <v>8.8454545454545466E-2</v>
      </c>
      <c r="L34" s="7">
        <v>100.93004476284582</v>
      </c>
    </row>
    <row r="35" spans="1:12" x14ac:dyDescent="0.25">
      <c r="A35" s="1" t="s">
        <v>59</v>
      </c>
      <c r="B35" s="14">
        <v>0.27271709668103716</v>
      </c>
      <c r="C35" s="15">
        <v>2.7607132945557483E-2</v>
      </c>
      <c r="D35" s="14">
        <v>0.12401183403303549</v>
      </c>
      <c r="E35" s="14">
        <v>7.1517334198843638E-2</v>
      </c>
      <c r="F35" s="14">
        <v>0.12128683035429405</v>
      </c>
      <c r="G35" s="14">
        <v>0.20781824549845263</v>
      </c>
      <c r="H35" s="14">
        <v>2.794851491879324E-2</v>
      </c>
      <c r="I35" s="14">
        <v>0.19307116619886552</v>
      </c>
      <c r="J35" s="15">
        <v>1.5286508499499271E-2</v>
      </c>
      <c r="K35" s="15">
        <v>3.8171838625736434E-2</v>
      </c>
      <c r="L35" s="9" t="s">
        <v>60</v>
      </c>
    </row>
    <row r="36" spans="1:12" x14ac:dyDescent="0.25">
      <c r="A36" s="1" t="s">
        <v>77</v>
      </c>
      <c r="B36" s="14">
        <v>56.7012055320968</v>
      </c>
      <c r="C36" s="15">
        <v>2.4781116635135724E-2</v>
      </c>
      <c r="D36" s="14">
        <v>2.7995806917875066</v>
      </c>
      <c r="E36" s="14">
        <v>0.7825037714591252</v>
      </c>
      <c r="F36" s="14">
        <v>5.5666662316902107</v>
      </c>
      <c r="G36" s="14">
        <v>33.473222618057726</v>
      </c>
      <c r="H36" s="14">
        <v>8.4472405252581886E-2</v>
      </c>
      <c r="I36" s="14">
        <v>1.7750653595342727</v>
      </c>
      <c r="J36" s="16">
        <v>3.2798223046417586E-2</v>
      </c>
      <c r="K36" s="15" t="s">
        <v>64</v>
      </c>
      <c r="L36" s="7">
        <v>101.24029594955977</v>
      </c>
    </row>
    <row r="37" spans="1:12" x14ac:dyDescent="0.25">
      <c r="A37" s="1" t="s">
        <v>59</v>
      </c>
      <c r="B37" s="14">
        <v>0.21408761390892239</v>
      </c>
      <c r="C37" s="15">
        <v>8.5668063942252945E-3</v>
      </c>
      <c r="D37" s="14">
        <v>0.18291954366233754</v>
      </c>
      <c r="E37" s="14">
        <v>8.6184958254921146E-2</v>
      </c>
      <c r="F37" s="14">
        <v>0.16571765680872891</v>
      </c>
      <c r="G37" s="14">
        <v>0.41207574011858661</v>
      </c>
      <c r="H37" s="14">
        <v>2.9296996908365156E-2</v>
      </c>
      <c r="I37" s="14">
        <v>0.23954644529850772</v>
      </c>
      <c r="J37" s="16">
        <v>1.4957592763048755E-2</v>
      </c>
      <c r="K37" s="16" t="s">
        <v>60</v>
      </c>
      <c r="L37" s="9" t="s">
        <v>60</v>
      </c>
    </row>
    <row r="38" spans="1:12" x14ac:dyDescent="0.25">
      <c r="A38" s="1" t="s">
        <v>78</v>
      </c>
      <c r="B38" s="14">
        <v>56.959360364149582</v>
      </c>
      <c r="C38" s="15">
        <v>9.1469048352325229E-3</v>
      </c>
      <c r="D38" s="14">
        <v>2.3179400613758676</v>
      </c>
      <c r="E38" s="14">
        <v>0.71206103080184102</v>
      </c>
      <c r="F38" s="14">
        <v>5.6200095042355835</v>
      </c>
      <c r="G38" s="14">
        <v>33.448109843081305</v>
      </c>
      <c r="H38" s="14">
        <v>9.5518482172064115E-2</v>
      </c>
      <c r="I38" s="14">
        <v>2.0369062337694133</v>
      </c>
      <c r="J38" s="16">
        <v>1.4950330621324313E-2</v>
      </c>
      <c r="K38" s="15" t="s">
        <v>64</v>
      </c>
      <c r="L38" s="7">
        <v>101.21400275504222</v>
      </c>
    </row>
    <row r="39" spans="1:12" x14ac:dyDescent="0.25">
      <c r="A39" s="1" t="s">
        <v>59</v>
      </c>
      <c r="B39" s="14">
        <v>0.28254454855902189</v>
      </c>
      <c r="C39" s="15">
        <v>9.962859544327466E-3</v>
      </c>
      <c r="D39" s="14">
        <v>9.1638491519902249E-2</v>
      </c>
      <c r="E39" s="14">
        <v>4.2241830271785283E-2</v>
      </c>
      <c r="F39" s="14">
        <v>0.14877797913017335</v>
      </c>
      <c r="G39" s="14">
        <v>0.25026661681555812</v>
      </c>
      <c r="H39" s="14">
        <v>4.6599428127212704E-2</v>
      </c>
      <c r="I39" s="14">
        <v>0.1558682254677107</v>
      </c>
      <c r="J39" s="16">
        <v>1.2254836877223663E-2</v>
      </c>
      <c r="K39" s="16" t="s">
        <v>60</v>
      </c>
      <c r="L39" s="9" t="s">
        <v>60</v>
      </c>
    </row>
    <row r="40" spans="1:12" x14ac:dyDescent="0.25">
      <c r="A40" s="1" t="s">
        <v>79</v>
      </c>
      <c r="B40" s="14">
        <v>56.848205882352943</v>
      </c>
      <c r="C40" s="15">
        <v>3.3735714285714292E-2</v>
      </c>
      <c r="D40" s="14">
        <v>2.1910529411764705</v>
      </c>
      <c r="E40" s="14">
        <v>0.69201764705882352</v>
      </c>
      <c r="F40" s="14">
        <v>5.815429411764705</v>
      </c>
      <c r="G40" s="14">
        <v>33.407770588235302</v>
      </c>
      <c r="H40" s="14">
        <v>0.14570588235294119</v>
      </c>
      <c r="I40" s="14">
        <v>1.9312117647058822</v>
      </c>
      <c r="J40" s="16">
        <v>8.3857142857142845E-3</v>
      </c>
      <c r="K40" s="15">
        <v>9.1664705882352954E-2</v>
      </c>
      <c r="L40" s="7">
        <v>101.16518025210084</v>
      </c>
    </row>
    <row r="41" spans="1:12" x14ac:dyDescent="0.25">
      <c r="A41" s="1" t="s">
        <v>59</v>
      </c>
      <c r="B41" s="14">
        <v>0.25944280070612002</v>
      </c>
      <c r="C41" s="15">
        <v>2.3148005634074931E-2</v>
      </c>
      <c r="D41" s="14">
        <v>6.7793169988272589E-2</v>
      </c>
      <c r="E41" s="14">
        <v>2.4386810864023348E-2</v>
      </c>
      <c r="F41" s="14">
        <v>0.10025795332981002</v>
      </c>
      <c r="G41" s="14">
        <v>0.23467538421377362</v>
      </c>
      <c r="H41" s="14">
        <v>1.8727068329967841E-2</v>
      </c>
      <c r="I41" s="14">
        <v>0.22809367012905571</v>
      </c>
      <c r="J41" s="16">
        <v>4.0337858856697604E-3</v>
      </c>
      <c r="K41" s="15">
        <v>3.8161923778428489E-2</v>
      </c>
      <c r="L41" s="9" t="s">
        <v>60</v>
      </c>
    </row>
    <row r="42" spans="1:12" x14ac:dyDescent="0.25">
      <c r="A42" s="1" t="s">
        <v>71</v>
      </c>
      <c r="B42" s="14">
        <v>56.586738461538452</v>
      </c>
      <c r="C42" s="15">
        <v>1.3886363636363639E-2</v>
      </c>
      <c r="D42" s="14">
        <v>1.9338000000000004</v>
      </c>
      <c r="E42" s="14">
        <v>0.70921538461538458</v>
      </c>
      <c r="F42" s="14">
        <v>5.6358961538461552</v>
      </c>
      <c r="G42" s="14">
        <v>33.833930769230768</v>
      </c>
      <c r="H42" s="14">
        <v>0.13466923076923076</v>
      </c>
      <c r="I42" s="14">
        <v>1.8950076923076922</v>
      </c>
      <c r="J42" s="15">
        <v>3.2961538461538462E-3</v>
      </c>
      <c r="K42" s="15" t="s">
        <v>64</v>
      </c>
      <c r="L42" s="7">
        <v>100.74644020979019</v>
      </c>
    </row>
    <row r="43" spans="1:12" x14ac:dyDescent="0.25">
      <c r="A43" s="1" t="s">
        <v>59</v>
      </c>
      <c r="B43" s="14">
        <v>0.25325300247290033</v>
      </c>
      <c r="C43" s="15">
        <v>8.8005029864123528E-3</v>
      </c>
      <c r="D43" s="14">
        <v>8.0838520520850693E-2</v>
      </c>
      <c r="E43" s="14">
        <v>6.5728968909044602E-2</v>
      </c>
      <c r="F43" s="14">
        <v>0.16704109070709328</v>
      </c>
      <c r="G43" s="14">
        <v>0.81906009340913666</v>
      </c>
      <c r="H43" s="14">
        <v>9.957420116908566E-3</v>
      </c>
      <c r="I43" s="14">
        <v>0.72431688254414039</v>
      </c>
      <c r="J43" s="15">
        <v>4.9608451513209542E-3</v>
      </c>
      <c r="K43" s="16" t="s">
        <v>60</v>
      </c>
      <c r="L43" s="9" t="s">
        <v>60</v>
      </c>
    </row>
    <row r="44" spans="1:12" x14ac:dyDescent="0.25">
      <c r="A44" s="1" t="s">
        <v>80</v>
      </c>
      <c r="B44" s="14">
        <v>56.004070833333344</v>
      </c>
      <c r="C44" s="15">
        <v>6.1916666666666668E-2</v>
      </c>
      <c r="D44" s="14">
        <v>2.4254375000000001</v>
      </c>
      <c r="E44" s="14">
        <v>0.77838750000000001</v>
      </c>
      <c r="F44" s="14">
        <v>5.6110791666666655</v>
      </c>
      <c r="G44" s="14">
        <v>33.550345833333324</v>
      </c>
      <c r="H44" s="14">
        <v>0.12955416666666666</v>
      </c>
      <c r="I44" s="14">
        <v>1.8404541666666663</v>
      </c>
      <c r="J44" s="15">
        <v>1.9087500000000004E-2</v>
      </c>
      <c r="K44" s="15" t="s">
        <v>64</v>
      </c>
      <c r="L44" s="7">
        <v>100.42033333333333</v>
      </c>
    </row>
    <row r="45" spans="1:12" x14ac:dyDescent="0.25">
      <c r="A45" s="1" t="s">
        <v>59</v>
      </c>
      <c r="B45" s="14">
        <v>0.72906761151198907</v>
      </c>
      <c r="C45" s="15">
        <v>1.5059206823233659E-2</v>
      </c>
      <c r="D45" s="14">
        <v>0.19286241956491884</v>
      </c>
      <c r="E45" s="14">
        <v>0.12958642680030047</v>
      </c>
      <c r="F45" s="14">
        <v>0.10445573216384088</v>
      </c>
      <c r="G45" s="14">
        <v>0.31767327620790892</v>
      </c>
      <c r="H45" s="14">
        <v>1.0676833074126129E-2</v>
      </c>
      <c r="I45" s="14">
        <v>0.41878617349707237</v>
      </c>
      <c r="J45" s="15">
        <v>8.7716595276814656E-3</v>
      </c>
      <c r="K45" s="16" t="s">
        <v>60</v>
      </c>
      <c r="L45" s="9" t="s">
        <v>60</v>
      </c>
    </row>
    <row r="46" spans="1:12" x14ac:dyDescent="0.25">
      <c r="A46" s="1" t="s">
        <v>81</v>
      </c>
      <c r="B46" s="14">
        <v>56.2622445378151</v>
      </c>
      <c r="C46" s="15">
        <v>1.9825233644859823E-2</v>
      </c>
      <c r="D46" s="14">
        <v>2.25124537815126</v>
      </c>
      <c r="E46" s="14">
        <v>0.78093193277310879</v>
      </c>
      <c r="F46" s="14">
        <v>5.5932218487394936</v>
      </c>
      <c r="G46" s="14">
        <v>33.774917647058842</v>
      </c>
      <c r="H46" s="14">
        <v>0.13197647058823528</v>
      </c>
      <c r="I46" s="14">
        <v>1.7770966386554623</v>
      </c>
      <c r="J46" s="15" t="s">
        <v>64</v>
      </c>
      <c r="K46" s="15">
        <v>0.10614583333333338</v>
      </c>
      <c r="L46" s="7">
        <v>100.69760552075969</v>
      </c>
    </row>
    <row r="47" spans="1:12" x14ac:dyDescent="0.25">
      <c r="A47" s="1" t="s">
        <v>59</v>
      </c>
      <c r="B47" s="14">
        <v>0.41507252964268715</v>
      </c>
      <c r="C47" s="15">
        <v>1.2219317319178755E-2</v>
      </c>
      <c r="D47" s="14">
        <v>0.15939246879891597</v>
      </c>
      <c r="E47" s="14">
        <v>8.668156210489783E-2</v>
      </c>
      <c r="F47" s="14">
        <v>0.12937206700821052</v>
      </c>
      <c r="G47" s="14">
        <v>0.51480959433052131</v>
      </c>
      <c r="H47" s="14">
        <v>1.125287688927345E-2</v>
      </c>
      <c r="I47" s="14">
        <v>0.59508571422673184</v>
      </c>
      <c r="J47" s="16" t="s">
        <v>60</v>
      </c>
      <c r="K47" s="15">
        <v>1.1272424823590362E-2</v>
      </c>
      <c r="L47" s="9" t="s">
        <v>60</v>
      </c>
    </row>
    <row r="48" spans="1:12" x14ac:dyDescent="0.25">
      <c r="A48" s="1" t="s">
        <v>74</v>
      </c>
      <c r="B48" s="14">
        <v>56.391729605263151</v>
      </c>
      <c r="C48" s="15">
        <v>1.552833333333333E-2</v>
      </c>
      <c r="D48" s="14">
        <v>2.0123519736842104</v>
      </c>
      <c r="E48" s="14">
        <v>0.74771513157894742</v>
      </c>
      <c r="F48" s="14">
        <v>5.7128756578947373</v>
      </c>
      <c r="G48" s="14">
        <v>33.666121052631574</v>
      </c>
      <c r="H48" s="14">
        <v>0.1361125</v>
      </c>
      <c r="I48" s="14">
        <v>2.0150756578947373</v>
      </c>
      <c r="J48" s="15">
        <v>6.7421875000000008E-3</v>
      </c>
      <c r="K48" s="15">
        <v>0.10759354838709678</v>
      </c>
      <c r="L48" s="7">
        <v>100.81184564816779</v>
      </c>
    </row>
    <row r="49" spans="1:12" x14ac:dyDescent="0.25">
      <c r="A49" s="2" t="s">
        <v>59</v>
      </c>
      <c r="B49" s="17">
        <v>0.62031151241048454</v>
      </c>
      <c r="C49" s="18">
        <v>8.0980772002826051E-3</v>
      </c>
      <c r="D49" s="17">
        <v>0.10692292140559288</v>
      </c>
      <c r="E49" s="17">
        <v>6.4684153417153362E-2</v>
      </c>
      <c r="F49" s="17">
        <v>0.27951379830568818</v>
      </c>
      <c r="G49" s="17">
        <v>1.3609394236769283</v>
      </c>
      <c r="H49" s="17">
        <v>1.2407583199839006E-2</v>
      </c>
      <c r="I49" s="17">
        <v>1.7971838963641296</v>
      </c>
      <c r="J49" s="18">
        <v>5.8693123008509759E-3</v>
      </c>
      <c r="K49" s="18">
        <v>1.3158153627111565E-2</v>
      </c>
      <c r="L49" s="13" t="s">
        <v>60</v>
      </c>
    </row>
  </sheetData>
  <pageMargins left="0.7" right="0.7" top="0.75" bottom="0.75" header="0.3" footer="0.3"/>
  <pageSetup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4EF41-19CF-4997-B3F5-CD27E1FE48B2}">
  <dimension ref="A1:K17"/>
  <sheetViews>
    <sheetView workbookViewId="0">
      <selection activeCell="A2" sqref="A2"/>
    </sheetView>
  </sheetViews>
  <sheetFormatPr defaultRowHeight="15" x14ac:dyDescent="0.25"/>
  <cols>
    <col min="1" max="1" width="32.42578125" customWidth="1"/>
  </cols>
  <sheetData>
    <row r="1" spans="1:11" x14ac:dyDescent="0.25">
      <c r="A1" s="42" t="s">
        <v>210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8" x14ac:dyDescent="0.35">
      <c r="A2" s="4"/>
      <c r="B2" s="5" t="s">
        <v>47</v>
      </c>
      <c r="C2" s="6" t="s">
        <v>48</v>
      </c>
      <c r="D2" s="5" t="s">
        <v>49</v>
      </c>
      <c r="E2" s="5" t="s">
        <v>50</v>
      </c>
      <c r="F2" s="5" t="s">
        <v>51</v>
      </c>
      <c r="G2" s="5" t="s">
        <v>89</v>
      </c>
      <c r="H2" s="5" t="s">
        <v>53</v>
      </c>
      <c r="I2" s="5" t="s">
        <v>54</v>
      </c>
      <c r="J2" s="5" t="s">
        <v>55</v>
      </c>
      <c r="K2" s="5" t="s">
        <v>57</v>
      </c>
    </row>
    <row r="3" spans="1:11" x14ac:dyDescent="0.25">
      <c r="A3" s="1" t="s">
        <v>88</v>
      </c>
      <c r="B3" s="14">
        <v>48.227358064516146</v>
      </c>
      <c r="C3" s="15">
        <v>4.6567935483870962E-2</v>
      </c>
      <c r="D3" s="14">
        <v>32.308850677419365</v>
      </c>
      <c r="E3" s="15">
        <v>6.6022500000000005E-3</v>
      </c>
      <c r="F3" s="14">
        <v>0.61473490322580637</v>
      </c>
      <c r="G3" s="20">
        <v>0.11564734341328993</v>
      </c>
      <c r="H3" s="15">
        <v>7.8803684210526307E-3</v>
      </c>
      <c r="I3" s="14">
        <v>15.37574622580645</v>
      </c>
      <c r="J3" s="14">
        <v>3.0739372580645163</v>
      </c>
      <c r="K3" s="7">
        <v>99.738164199066262</v>
      </c>
    </row>
    <row r="4" spans="1:11" x14ac:dyDescent="0.25">
      <c r="A4" s="1" t="s">
        <v>59</v>
      </c>
      <c r="B4" s="14">
        <v>0.85236339617371781</v>
      </c>
      <c r="C4" s="15">
        <v>1.3987312519888613E-2</v>
      </c>
      <c r="D4" s="14">
        <v>0.57377688785162184</v>
      </c>
      <c r="E4" s="15">
        <v>4.0263894744547489E-3</v>
      </c>
      <c r="F4" s="14">
        <v>4.8837368809382588E-2</v>
      </c>
      <c r="G4" s="8">
        <v>7.2088069168925767E-2</v>
      </c>
      <c r="H4" s="15">
        <v>6.8624044313161372E-3</v>
      </c>
      <c r="I4" s="14">
        <v>0.60043605236481878</v>
      </c>
      <c r="J4" s="14">
        <v>0.31716452093836917</v>
      </c>
      <c r="K4" s="9" t="s">
        <v>60</v>
      </c>
    </row>
    <row r="5" spans="1:11" x14ac:dyDescent="0.25">
      <c r="A5" s="1" t="s">
        <v>87</v>
      </c>
      <c r="B5" s="14">
        <v>49.400065422222227</v>
      </c>
      <c r="C5" s="15">
        <v>6.5176022222222213E-2</v>
      </c>
      <c r="D5" s="14">
        <v>32.088995133333334</v>
      </c>
      <c r="E5" s="15" t="s">
        <v>64</v>
      </c>
      <c r="F5" s="14">
        <v>0.54268240000000023</v>
      </c>
      <c r="G5" s="15">
        <v>0.10636363636363635</v>
      </c>
      <c r="H5" s="15" t="s">
        <v>64</v>
      </c>
      <c r="I5" s="14">
        <v>14.805968066666667</v>
      </c>
      <c r="J5" s="14">
        <v>3.1865627111111108</v>
      </c>
      <c r="K5" s="7">
        <v>100.19098571111113</v>
      </c>
    </row>
    <row r="6" spans="1:11" x14ac:dyDescent="0.25">
      <c r="A6" s="1" t="s">
        <v>59</v>
      </c>
      <c r="B6" s="14">
        <v>0.96979070046288607</v>
      </c>
      <c r="C6" s="15">
        <v>2.3765326385388485E-2</v>
      </c>
      <c r="D6" s="14">
        <v>0.61250415739181252</v>
      </c>
      <c r="E6" s="16" t="s">
        <v>60</v>
      </c>
      <c r="F6" s="14">
        <v>3.4735296837393202E-2</v>
      </c>
      <c r="G6" s="8">
        <v>1.2862913567872033E-2</v>
      </c>
      <c r="H6" s="16" t="s">
        <v>60</v>
      </c>
      <c r="I6" s="14">
        <v>0.61949989596629107</v>
      </c>
      <c r="J6" s="14">
        <v>0.36864072183986718</v>
      </c>
      <c r="K6" s="9" t="s">
        <v>60</v>
      </c>
    </row>
    <row r="7" spans="1:11" x14ac:dyDescent="0.25">
      <c r="A7" s="1" t="s">
        <v>86</v>
      </c>
      <c r="B7" s="14">
        <v>50.246532100000003</v>
      </c>
      <c r="C7" s="15">
        <v>5.3468720000000004E-2</v>
      </c>
      <c r="D7" s="14">
        <v>31.455496220000004</v>
      </c>
      <c r="E7" s="15">
        <v>8.5176111111111095E-3</v>
      </c>
      <c r="F7" s="14">
        <v>0.46446267999999991</v>
      </c>
      <c r="G7" s="15">
        <v>8.4439096318908974E-2</v>
      </c>
      <c r="H7" s="15">
        <v>6.0273928571428579E-3</v>
      </c>
      <c r="I7" s="14">
        <v>13.977261980000007</v>
      </c>
      <c r="J7" s="14">
        <v>3.8783000999999988</v>
      </c>
      <c r="K7" s="7">
        <v>100.13056236396828</v>
      </c>
    </row>
    <row r="8" spans="1:11" x14ac:dyDescent="0.25">
      <c r="A8" s="1" t="s">
        <v>59</v>
      </c>
      <c r="B8" s="14">
        <v>1.2993536460706736</v>
      </c>
      <c r="C8" s="15">
        <v>1.8341069680420517E-2</v>
      </c>
      <c r="D8" s="14">
        <v>0.82913232715611751</v>
      </c>
      <c r="E8" s="15">
        <v>6.2554749303770042E-3</v>
      </c>
      <c r="F8" s="14">
        <v>0.11037222678651555</v>
      </c>
      <c r="G8" s="15">
        <v>3.0452232978041616E-2</v>
      </c>
      <c r="H8" s="15">
        <v>4.4506906109076086E-3</v>
      </c>
      <c r="I8" s="14">
        <v>0.90294679971783109</v>
      </c>
      <c r="J8" s="14">
        <v>0.59353687653619669</v>
      </c>
      <c r="K8" s="9" t="s">
        <v>60</v>
      </c>
    </row>
    <row r="9" spans="1:11" x14ac:dyDescent="0.25">
      <c r="A9" s="1" t="s">
        <v>85</v>
      </c>
      <c r="B9" s="14">
        <v>47.019747058823526</v>
      </c>
      <c r="C9" s="15" t="s">
        <v>64</v>
      </c>
      <c r="D9" s="14">
        <v>33.843435294117647</v>
      </c>
      <c r="E9" s="15" t="s">
        <v>64</v>
      </c>
      <c r="F9" s="14">
        <v>0.50862352941176481</v>
      </c>
      <c r="G9" s="16" t="s">
        <v>60</v>
      </c>
      <c r="H9" s="15" t="s">
        <v>64</v>
      </c>
      <c r="I9" s="14">
        <v>17.475052941176472</v>
      </c>
      <c r="J9" s="14">
        <v>1.719211764705882</v>
      </c>
      <c r="K9" s="7">
        <v>100.56607058823529</v>
      </c>
    </row>
    <row r="10" spans="1:11" x14ac:dyDescent="0.25">
      <c r="A10" s="1" t="s">
        <v>59</v>
      </c>
      <c r="B10" s="14">
        <v>0.29034874561808588</v>
      </c>
      <c r="C10" s="16" t="s">
        <v>60</v>
      </c>
      <c r="D10" s="14">
        <v>0.26833006233544032</v>
      </c>
      <c r="E10" s="16" t="s">
        <v>60</v>
      </c>
      <c r="F10" s="14">
        <v>8.6714959943914358E-2</v>
      </c>
      <c r="G10" s="16" t="s">
        <v>60</v>
      </c>
      <c r="H10" s="16" t="s">
        <v>60</v>
      </c>
      <c r="I10" s="14">
        <v>0.23875075914243127</v>
      </c>
      <c r="J10" s="14">
        <v>0.11861863455401138</v>
      </c>
      <c r="K10" s="9" t="s">
        <v>60</v>
      </c>
    </row>
    <row r="11" spans="1:11" x14ac:dyDescent="0.25">
      <c r="A11" s="1" t="s">
        <v>84</v>
      </c>
      <c r="B11" s="14">
        <v>48.642982142857143</v>
      </c>
      <c r="C11" s="15" t="s">
        <v>64</v>
      </c>
      <c r="D11" s="14">
        <v>32.239867857142862</v>
      </c>
      <c r="E11" s="15" t="s">
        <v>64</v>
      </c>
      <c r="F11" s="14">
        <v>0.59667500000000007</v>
      </c>
      <c r="G11" s="15">
        <v>0.10643349163128342</v>
      </c>
      <c r="H11" s="15" t="s">
        <v>64</v>
      </c>
      <c r="I11" s="14">
        <v>15.752732142857145</v>
      </c>
      <c r="J11" s="14">
        <v>2.6109678571428576</v>
      </c>
      <c r="K11" s="7">
        <v>99.843225000000004</v>
      </c>
    </row>
    <row r="12" spans="1:11" x14ac:dyDescent="0.25">
      <c r="A12" s="1" t="s">
        <v>59</v>
      </c>
      <c r="B12" s="14">
        <v>0.49748294372665863</v>
      </c>
      <c r="C12" s="16" t="s">
        <v>60</v>
      </c>
      <c r="D12" s="14">
        <v>0.30127772846546791</v>
      </c>
      <c r="E12" s="16" t="s">
        <v>60</v>
      </c>
      <c r="F12" s="14">
        <v>9.4330253679608303E-2</v>
      </c>
      <c r="G12" s="8">
        <v>6.7319256454048584E-2</v>
      </c>
      <c r="H12" s="16" t="s">
        <v>60</v>
      </c>
      <c r="I12" s="14">
        <v>0.30164644506020671</v>
      </c>
      <c r="J12" s="14">
        <v>0.19286602153283705</v>
      </c>
      <c r="K12" s="9" t="s">
        <v>60</v>
      </c>
    </row>
    <row r="13" spans="1:11" x14ac:dyDescent="0.25">
      <c r="A13" s="1" t="s">
        <v>83</v>
      </c>
      <c r="B13" s="14">
        <v>46.425411111111117</v>
      </c>
      <c r="C13" s="15" t="s">
        <v>64</v>
      </c>
      <c r="D13" s="14">
        <v>33.959833333333329</v>
      </c>
      <c r="E13" s="15" t="s">
        <v>64</v>
      </c>
      <c r="F13" s="14">
        <v>0.45260000000000006</v>
      </c>
      <c r="G13" s="16">
        <v>8.2880720120741172E-2</v>
      </c>
      <c r="H13" s="15" t="s">
        <v>64</v>
      </c>
      <c r="I13" s="14">
        <v>17.70118888888889</v>
      </c>
      <c r="J13" s="14">
        <v>1.5164</v>
      </c>
      <c r="K13" s="7">
        <v>100.05543333333335</v>
      </c>
    </row>
    <row r="14" spans="1:11" x14ac:dyDescent="0.25">
      <c r="A14" s="1" t="s">
        <v>59</v>
      </c>
      <c r="B14" s="14">
        <v>0.68697137211903592</v>
      </c>
      <c r="C14" s="16" t="s">
        <v>60</v>
      </c>
      <c r="D14" s="14">
        <v>0.56252189512942552</v>
      </c>
      <c r="E14" s="16" t="s">
        <v>60</v>
      </c>
      <c r="F14" s="14">
        <v>6.2933119261641177E-2</v>
      </c>
      <c r="G14" s="16">
        <v>2.8992400824281384E-2</v>
      </c>
      <c r="H14" s="16" t="s">
        <v>60</v>
      </c>
      <c r="I14" s="14">
        <v>0.48203445272211631</v>
      </c>
      <c r="J14" s="14">
        <v>0.28496278704420491</v>
      </c>
      <c r="K14" s="9" t="s">
        <v>60</v>
      </c>
    </row>
    <row r="15" spans="1:11" x14ac:dyDescent="0.25">
      <c r="A15" s="1" t="s">
        <v>66</v>
      </c>
      <c r="B15" s="14">
        <v>45.876433333333331</v>
      </c>
      <c r="C15" s="15" t="s">
        <v>64</v>
      </c>
      <c r="D15" s="14">
        <v>34.498649999999991</v>
      </c>
      <c r="E15" s="15" t="s">
        <v>64</v>
      </c>
      <c r="F15" s="14">
        <v>0.29462500000000003</v>
      </c>
      <c r="G15" s="15">
        <v>5.6186045832013171E-2</v>
      </c>
      <c r="H15" s="15" t="s">
        <v>64</v>
      </c>
      <c r="I15" s="14">
        <v>18.470008333333336</v>
      </c>
      <c r="J15" s="14">
        <v>1.2342416666666669</v>
      </c>
      <c r="K15" s="7">
        <v>100.37395833333332</v>
      </c>
    </row>
    <row r="16" spans="1:11" x14ac:dyDescent="0.25">
      <c r="A16" s="2" t="s">
        <v>59</v>
      </c>
      <c r="B16" s="17">
        <v>0.33245378990807578</v>
      </c>
      <c r="C16" s="19" t="s">
        <v>60</v>
      </c>
      <c r="D16" s="17">
        <v>0.16448524940774331</v>
      </c>
      <c r="E16" s="19" t="s">
        <v>60</v>
      </c>
      <c r="F16" s="17">
        <v>3.8347789434926317E-2</v>
      </c>
      <c r="G16" s="12">
        <v>1.4045583995707623E-2</v>
      </c>
      <c r="H16" s="19" t="s">
        <v>60</v>
      </c>
      <c r="I16" s="17">
        <v>0.16875955169375992</v>
      </c>
      <c r="J16" s="17">
        <v>8.6897938654632328E-2</v>
      </c>
      <c r="K16" s="13" t="s">
        <v>60</v>
      </c>
    </row>
    <row r="17" spans="1:1" x14ac:dyDescent="0.25">
      <c r="A17" t="s">
        <v>82</v>
      </c>
    </row>
  </sheetData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9E8EE-C365-45A0-91C0-8D01E609D930}">
  <dimension ref="A1:K32"/>
  <sheetViews>
    <sheetView workbookViewId="0">
      <selection activeCell="A2" sqref="A2"/>
    </sheetView>
  </sheetViews>
  <sheetFormatPr defaultRowHeight="15" x14ac:dyDescent="0.25"/>
  <cols>
    <col min="1" max="1" width="32.28515625" customWidth="1"/>
  </cols>
  <sheetData>
    <row r="1" spans="1:11" x14ac:dyDescent="0.25">
      <c r="A1" s="42" t="s">
        <v>211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8" x14ac:dyDescent="0.35">
      <c r="A2" s="4"/>
      <c r="B2" s="5" t="s">
        <v>47</v>
      </c>
      <c r="C2" s="5" t="s">
        <v>49</v>
      </c>
      <c r="D2" s="5" t="s">
        <v>50</v>
      </c>
      <c r="E2" s="5" t="s">
        <v>51</v>
      </c>
      <c r="F2" s="5" t="s">
        <v>52</v>
      </c>
      <c r="G2" s="5" t="s">
        <v>53</v>
      </c>
      <c r="H2" s="5" t="s">
        <v>54</v>
      </c>
      <c r="I2" s="5" t="s">
        <v>56</v>
      </c>
      <c r="J2" s="5" t="s">
        <v>90</v>
      </c>
      <c r="K2" s="5" t="s">
        <v>57</v>
      </c>
    </row>
    <row r="3" spans="1:11" s="26" customFormat="1" x14ac:dyDescent="0.25">
      <c r="A3" s="41" t="s">
        <v>142</v>
      </c>
      <c r="B3" s="15">
        <v>38.470831578947376</v>
      </c>
      <c r="C3" s="15">
        <v>1.2821052631578947E-2</v>
      </c>
      <c r="D3" s="15">
        <v>4.2368421052631578E-3</v>
      </c>
      <c r="E3" s="15">
        <v>22.726821052631575</v>
      </c>
      <c r="F3" s="15">
        <v>38.852352631578945</v>
      </c>
      <c r="G3" s="15">
        <v>0.31752631578947366</v>
      </c>
      <c r="H3" s="15">
        <v>4.02E-2</v>
      </c>
      <c r="I3" s="15">
        <v>0.13374736842105261</v>
      </c>
      <c r="J3" s="15">
        <v>1.1263157894736841E-2</v>
      </c>
      <c r="K3" s="14">
        <v>100.56980000000001</v>
      </c>
    </row>
    <row r="4" spans="1:11" s="26" customFormat="1" x14ac:dyDescent="0.25">
      <c r="A4" s="25" t="s">
        <v>59</v>
      </c>
      <c r="B4" s="15">
        <v>8.4855104147738891E-2</v>
      </c>
      <c r="C4" s="15">
        <v>4.6577815972571731E-3</v>
      </c>
      <c r="D4" s="15">
        <v>4.1892381390614434E-3</v>
      </c>
      <c r="E4" s="15">
        <v>0.11775650290621692</v>
      </c>
      <c r="F4" s="15">
        <v>0.11025775563939741</v>
      </c>
      <c r="G4" s="15">
        <v>1.2142877028765431E-2</v>
      </c>
      <c r="H4" s="15">
        <v>4.2454756587825097E-3</v>
      </c>
      <c r="I4" s="15">
        <v>1.0048289517973938E-2</v>
      </c>
      <c r="J4" s="15">
        <v>9.778827785834528E-3</v>
      </c>
      <c r="K4" s="24" t="s">
        <v>60</v>
      </c>
    </row>
    <row r="5" spans="1:11" s="26" customFormat="1" x14ac:dyDescent="0.25">
      <c r="A5" s="25" t="s">
        <v>143</v>
      </c>
      <c r="B5" s="15">
        <v>36.533205882352938</v>
      </c>
      <c r="C5" s="15">
        <v>1.1811764705882353E-2</v>
      </c>
      <c r="D5" s="15">
        <v>4.2176470588235282E-3</v>
      </c>
      <c r="E5" s="15">
        <v>32.424676470588238</v>
      </c>
      <c r="F5" s="15">
        <v>31.17745882352941</v>
      </c>
      <c r="G5" s="15">
        <v>0.49934705882352948</v>
      </c>
      <c r="H5" s="15">
        <v>4.4105882352941175E-2</v>
      </c>
      <c r="I5" s="15">
        <v>6.6076470588235292E-2</v>
      </c>
      <c r="J5" s="15">
        <v>1.3211764705882352E-2</v>
      </c>
      <c r="K5" s="14">
        <v>100.77411176470586</v>
      </c>
    </row>
    <row r="6" spans="1:11" s="26" customFormat="1" x14ac:dyDescent="0.25">
      <c r="A6" s="25" t="s">
        <v>59</v>
      </c>
      <c r="B6" s="15">
        <v>0.2418259290379122</v>
      </c>
      <c r="C6" s="15">
        <v>7.2966428529652088E-3</v>
      </c>
      <c r="D6" s="15">
        <v>6.7643447112420794E-3</v>
      </c>
      <c r="E6" s="15">
        <v>1.0159256222438648</v>
      </c>
      <c r="F6" s="15">
        <v>0.9200223815970745</v>
      </c>
      <c r="G6" s="15">
        <v>4.0524984471398524E-2</v>
      </c>
      <c r="H6" s="15">
        <v>1.2963801791643885E-2</v>
      </c>
      <c r="I6" s="15">
        <v>1.1583473100728841E-2</v>
      </c>
      <c r="J6" s="15">
        <v>1.1894904283382473E-2</v>
      </c>
      <c r="K6" s="24" t="s">
        <v>60</v>
      </c>
    </row>
    <row r="7" spans="1:11" s="26" customFormat="1" x14ac:dyDescent="0.25">
      <c r="A7" s="25" t="s">
        <v>146</v>
      </c>
      <c r="B7" s="15">
        <v>38.001300000000001</v>
      </c>
      <c r="C7" s="15">
        <v>1.3528571428571428E-2</v>
      </c>
      <c r="D7" s="15">
        <v>3.8857142857142862E-3</v>
      </c>
      <c r="E7" s="15">
        <v>26.947771428571428</v>
      </c>
      <c r="F7" s="15">
        <v>35.853200000000001</v>
      </c>
      <c r="G7" s="15">
        <v>0.37918571428571429</v>
      </c>
      <c r="H7" s="15">
        <v>4.3071428571428573E-2</v>
      </c>
      <c r="I7" s="15">
        <v>5.7514285714285705E-2</v>
      </c>
      <c r="J7" s="15">
        <v>2.4714285714285719E-3</v>
      </c>
      <c r="K7" s="14">
        <v>101.30192857142858</v>
      </c>
    </row>
    <row r="8" spans="1:11" s="26" customFormat="1" x14ac:dyDescent="0.25">
      <c r="A8" s="25" t="s">
        <v>59</v>
      </c>
      <c r="B8" s="15">
        <v>0.11240091933194528</v>
      </c>
      <c r="C8" s="15">
        <v>6.6981873880710661E-3</v>
      </c>
      <c r="D8" s="15">
        <v>5.6292179952543353E-3</v>
      </c>
      <c r="E8" s="15">
        <v>0.16790695552682097</v>
      </c>
      <c r="F8" s="15">
        <v>0.15766443268325853</v>
      </c>
      <c r="G8" s="15">
        <v>1.1596181637566242E-2</v>
      </c>
      <c r="H8" s="15">
        <v>8.8978863193671653E-3</v>
      </c>
      <c r="I8" s="15">
        <v>9.2817793860568067E-3</v>
      </c>
      <c r="J8" s="15">
        <v>4.9111147022898602E-3</v>
      </c>
      <c r="K8" s="24" t="s">
        <v>60</v>
      </c>
    </row>
    <row r="9" spans="1:11" s="26" customFormat="1" x14ac:dyDescent="0.25">
      <c r="A9" s="25" t="s">
        <v>145</v>
      </c>
      <c r="B9" s="15">
        <v>39.717033333333333</v>
      </c>
      <c r="C9" s="15">
        <v>9.3799999999999994E-3</v>
      </c>
      <c r="D9" s="15">
        <v>8.320000000000001E-3</v>
      </c>
      <c r="E9" s="15">
        <v>16.831313333333334</v>
      </c>
      <c r="F9" s="15">
        <v>43.542613333333335</v>
      </c>
      <c r="G9" s="15">
        <v>0.25248666666666664</v>
      </c>
      <c r="H9" s="15">
        <v>4.238666666666667E-2</v>
      </c>
      <c r="I9" s="15">
        <v>0.13852</v>
      </c>
      <c r="J9" s="15">
        <v>1.8466666666666666E-3</v>
      </c>
      <c r="K9" s="14">
        <v>100.54390000000001</v>
      </c>
    </row>
    <row r="10" spans="1:11" s="26" customFormat="1" x14ac:dyDescent="0.25">
      <c r="A10" s="25" t="s">
        <v>59</v>
      </c>
      <c r="B10" s="15">
        <v>0.12262640844518712</v>
      </c>
      <c r="C10" s="15">
        <v>5.9130462177481692E-3</v>
      </c>
      <c r="D10" s="15">
        <v>9.4830370022963555E-3</v>
      </c>
      <c r="E10" s="15">
        <v>0.10635850923822791</v>
      </c>
      <c r="F10" s="15">
        <v>9.2771651170171179E-2</v>
      </c>
      <c r="G10" s="15">
        <v>1.0756224721184156E-2</v>
      </c>
      <c r="H10" s="15">
        <v>8.8701163123875073E-3</v>
      </c>
      <c r="I10" s="15">
        <v>1.1433559206467495E-2</v>
      </c>
      <c r="J10" s="15">
        <v>3.0413281979706618E-3</v>
      </c>
      <c r="K10" s="24" t="s">
        <v>60</v>
      </c>
    </row>
    <row r="11" spans="1:11" s="26" customFormat="1" x14ac:dyDescent="0.25">
      <c r="A11" s="25" t="s">
        <v>144</v>
      </c>
      <c r="B11" s="15">
        <v>40.344200000000001</v>
      </c>
      <c r="C11" s="15">
        <v>9.2722222222222234E-3</v>
      </c>
      <c r="D11" s="15">
        <v>9.4888888888888887E-3</v>
      </c>
      <c r="E11" s="15">
        <v>13.499677777777777</v>
      </c>
      <c r="F11" s="15">
        <v>46.332688888888889</v>
      </c>
      <c r="G11" s="15">
        <v>0.19568888888888891</v>
      </c>
      <c r="H11" s="15">
        <v>4.2972222222222224E-2</v>
      </c>
      <c r="I11" s="15">
        <v>0.17418333333333333</v>
      </c>
      <c r="J11" s="15">
        <v>2.9944444444444445E-3</v>
      </c>
      <c r="K11" s="14">
        <v>100.61116666666668</v>
      </c>
    </row>
    <row r="12" spans="1:11" s="26" customFormat="1" x14ac:dyDescent="0.25">
      <c r="A12" s="25" t="s">
        <v>59</v>
      </c>
      <c r="B12" s="15">
        <v>0.13988423808554648</v>
      </c>
      <c r="C12" s="15">
        <v>6.1818524961009891E-3</v>
      </c>
      <c r="D12" s="15">
        <v>1.3952748214785803E-2</v>
      </c>
      <c r="E12" s="15">
        <v>7.5808626177266109E-2</v>
      </c>
      <c r="F12" s="15">
        <v>0.1319044960486209</v>
      </c>
      <c r="G12" s="15">
        <v>7.1177833478356933E-3</v>
      </c>
      <c r="H12" s="15">
        <v>8.2303597337892685E-3</v>
      </c>
      <c r="I12" s="15">
        <v>1.1897864834477101E-2</v>
      </c>
      <c r="J12" s="15">
        <v>4.6283941586842247E-3</v>
      </c>
      <c r="K12" s="24" t="s">
        <v>60</v>
      </c>
    </row>
    <row r="13" spans="1:11" x14ac:dyDescent="0.25">
      <c r="A13" s="1" t="s">
        <v>91</v>
      </c>
      <c r="B13" s="8">
        <v>39.459669230769229</v>
      </c>
      <c r="C13" s="21">
        <v>9.1153846153846155E-3</v>
      </c>
      <c r="D13" s="8">
        <v>8.4700000000000001E-3</v>
      </c>
      <c r="E13" s="8">
        <v>18.321730769230768</v>
      </c>
      <c r="F13" s="8">
        <v>43.304615384615381</v>
      </c>
      <c r="G13" s="8">
        <v>0.29737692307692309</v>
      </c>
      <c r="H13" s="8">
        <v>7.1146153846153845E-2</v>
      </c>
      <c r="I13" s="8">
        <v>0.14930000000000002</v>
      </c>
      <c r="J13" s="9" t="s">
        <v>60</v>
      </c>
      <c r="K13" s="7">
        <v>101.62142384615385</v>
      </c>
    </row>
    <row r="14" spans="1:11" x14ac:dyDescent="0.25">
      <c r="A14" s="1" t="s">
        <v>59</v>
      </c>
      <c r="B14" s="8">
        <v>0.11852570315206834</v>
      </c>
      <c r="C14" s="21">
        <v>7.1909487266801995E-3</v>
      </c>
      <c r="D14" s="8">
        <v>4.8479205164001331E-3</v>
      </c>
      <c r="E14" s="8">
        <v>0.10771552336761389</v>
      </c>
      <c r="F14" s="8">
        <v>0.1581615358115129</v>
      </c>
      <c r="G14" s="8">
        <v>1.1945372454508201E-2</v>
      </c>
      <c r="H14" s="8">
        <v>1.2669228823190428E-2</v>
      </c>
      <c r="I14" s="8">
        <v>1.2726416096712644E-2</v>
      </c>
      <c r="J14" s="9" t="s">
        <v>60</v>
      </c>
      <c r="K14" s="9" t="s">
        <v>60</v>
      </c>
    </row>
    <row r="15" spans="1:11" x14ac:dyDescent="0.25">
      <c r="A15" s="1" t="s">
        <v>92</v>
      </c>
      <c r="B15" s="8">
        <v>40.258342857142857</v>
      </c>
      <c r="C15" s="21">
        <v>7.5285714285714279E-3</v>
      </c>
      <c r="D15" s="8">
        <v>1.3342857142857144E-2</v>
      </c>
      <c r="E15" s="8">
        <v>13.308185714285713</v>
      </c>
      <c r="F15" s="8">
        <v>46.831628571428567</v>
      </c>
      <c r="G15" s="8">
        <v>0.19354285714285718</v>
      </c>
      <c r="H15" s="8">
        <v>4.064285714285714E-2</v>
      </c>
      <c r="I15" s="8">
        <v>0.17337142857142857</v>
      </c>
      <c r="J15" s="9" t="s">
        <v>60</v>
      </c>
      <c r="K15" s="7">
        <v>100.82658571428571</v>
      </c>
    </row>
    <row r="16" spans="1:11" x14ac:dyDescent="0.25">
      <c r="A16" s="1" t="s">
        <v>59</v>
      </c>
      <c r="B16" s="8">
        <v>5.7009410250788928E-2</v>
      </c>
      <c r="C16" s="21">
        <v>2.4756913416352248E-3</v>
      </c>
      <c r="D16" s="8">
        <v>6.4907259847819618E-3</v>
      </c>
      <c r="E16" s="8">
        <v>6.2768846534233008E-2</v>
      </c>
      <c r="F16" s="8">
        <v>0.11047285811887038</v>
      </c>
      <c r="G16" s="8">
        <v>1.5251650964497491E-2</v>
      </c>
      <c r="H16" s="8">
        <v>7.7901341757501564E-3</v>
      </c>
      <c r="I16" s="8">
        <v>9.9662286892140978E-3</v>
      </c>
      <c r="J16" s="9" t="s">
        <v>60</v>
      </c>
      <c r="K16" s="9" t="s">
        <v>60</v>
      </c>
    </row>
    <row r="17" spans="1:11" x14ac:dyDescent="0.25">
      <c r="A17" s="1" t="s">
        <v>93</v>
      </c>
      <c r="B17" s="8">
        <v>41.356392857142851</v>
      </c>
      <c r="C17" s="22">
        <v>3.1327272727272731E-2</v>
      </c>
      <c r="D17" s="8" t="s">
        <v>64</v>
      </c>
      <c r="E17" s="8">
        <v>9.0967499999999983</v>
      </c>
      <c r="F17" s="8">
        <v>49.971635714285711</v>
      </c>
      <c r="G17" s="8">
        <v>0.12904285714285715</v>
      </c>
      <c r="H17" s="8">
        <v>8.4099999999999994E-2</v>
      </c>
      <c r="I17" s="8">
        <v>0.39742142857142859</v>
      </c>
      <c r="J17" s="9" t="s">
        <v>60</v>
      </c>
      <c r="K17" s="7">
        <v>101.09862012987014</v>
      </c>
    </row>
    <row r="18" spans="1:11" x14ac:dyDescent="0.25">
      <c r="A18" s="1" t="s">
        <v>59</v>
      </c>
      <c r="B18" s="8">
        <v>0.24381413306762259</v>
      </c>
      <c r="C18" s="22">
        <v>1.9496260713741539E-2</v>
      </c>
      <c r="D18" s="10" t="s">
        <v>60</v>
      </c>
      <c r="E18" s="8">
        <v>0.16156521307794894</v>
      </c>
      <c r="F18" s="8">
        <v>0.23935307877418521</v>
      </c>
      <c r="G18" s="8">
        <v>1.8111989836132613E-2</v>
      </c>
      <c r="H18" s="8">
        <v>3.5990661181863441E-2</v>
      </c>
      <c r="I18" s="8">
        <v>2.462463365042376E-2</v>
      </c>
      <c r="J18" s="9" t="s">
        <v>60</v>
      </c>
      <c r="K18" s="9" t="s">
        <v>60</v>
      </c>
    </row>
    <row r="19" spans="1:11" x14ac:dyDescent="0.25">
      <c r="A19" s="1" t="s">
        <v>94</v>
      </c>
      <c r="B19" s="8">
        <v>40.869759922226727</v>
      </c>
      <c r="C19" s="22">
        <v>1.1311333392174858E-2</v>
      </c>
      <c r="D19" s="10">
        <v>6.3223907203006385E-2</v>
      </c>
      <c r="E19" s="8">
        <v>8.4756944728528723</v>
      </c>
      <c r="F19" s="8">
        <v>50.812448531527821</v>
      </c>
      <c r="G19" s="8">
        <v>0.11398299309355762</v>
      </c>
      <c r="H19" s="8">
        <v>7.6517501177781569E-2</v>
      </c>
      <c r="I19" s="8">
        <v>0.33037504742290391</v>
      </c>
      <c r="J19" s="9" t="s">
        <v>60</v>
      </c>
      <c r="K19" s="7">
        <v>100.75942858843705</v>
      </c>
    </row>
    <row r="20" spans="1:11" x14ac:dyDescent="0.25">
      <c r="A20" s="1" t="s">
        <v>59</v>
      </c>
      <c r="B20" s="8">
        <v>0.31461879773577994</v>
      </c>
      <c r="C20" s="22">
        <v>1.1419728607973769E-2</v>
      </c>
      <c r="D20" s="10">
        <v>3.3755619828730245E-2</v>
      </c>
      <c r="E20" s="8">
        <v>0.29036784869281662</v>
      </c>
      <c r="F20" s="8">
        <v>0.26955593687756807</v>
      </c>
      <c r="G20" s="8">
        <v>2.9171686285677935E-2</v>
      </c>
      <c r="H20" s="8">
        <v>2.5654057496796005E-2</v>
      </c>
      <c r="I20" s="8">
        <v>0.14346909234288399</v>
      </c>
      <c r="J20" s="9" t="s">
        <v>60</v>
      </c>
      <c r="K20" s="9" t="s">
        <v>60</v>
      </c>
    </row>
    <row r="21" spans="1:11" x14ac:dyDescent="0.25">
      <c r="A21" s="1" t="s">
        <v>95</v>
      </c>
      <c r="B21" s="8">
        <v>40.79933333333333</v>
      </c>
      <c r="C21" s="22">
        <v>2.377777777777778E-2</v>
      </c>
      <c r="D21" s="10">
        <v>3.4888888888888886E-2</v>
      </c>
      <c r="E21" s="8">
        <v>9.1337500000000009</v>
      </c>
      <c r="F21" s="8">
        <v>50.18066666666666</v>
      </c>
      <c r="G21" s="8">
        <v>0.12424999999999999</v>
      </c>
      <c r="H21" s="8">
        <v>8.1583333333333327E-2</v>
      </c>
      <c r="I21" s="8">
        <v>0.38241666666666663</v>
      </c>
      <c r="J21" s="9" t="s">
        <v>60</v>
      </c>
      <c r="K21" s="7">
        <v>100.79153333333333</v>
      </c>
    </row>
    <row r="22" spans="1:11" x14ac:dyDescent="0.25">
      <c r="A22" s="1" t="s">
        <v>59</v>
      </c>
      <c r="B22" s="8">
        <v>0.37379487163497294</v>
      </c>
      <c r="C22" s="22">
        <v>1.8233059108236457E-2</v>
      </c>
      <c r="D22" s="10">
        <v>1.6381731016931994E-2</v>
      </c>
      <c r="E22" s="8">
        <v>0.87979461704526141</v>
      </c>
      <c r="F22" s="8">
        <v>0.99951791409962187</v>
      </c>
      <c r="G22" s="8">
        <v>5.2528996321512339E-2</v>
      </c>
      <c r="H22" s="8">
        <v>2.761902616061267E-2</v>
      </c>
      <c r="I22" s="8">
        <v>5.0296318920669936E-2</v>
      </c>
      <c r="J22" s="9" t="s">
        <v>60</v>
      </c>
      <c r="K22" s="9" t="s">
        <v>60</v>
      </c>
    </row>
    <row r="23" spans="1:11" x14ac:dyDescent="0.25">
      <c r="A23" s="1" t="s">
        <v>96</v>
      </c>
      <c r="B23" s="8">
        <v>41.461409090909093</v>
      </c>
      <c r="C23" s="21">
        <v>2.9572727272727275E-2</v>
      </c>
      <c r="D23" s="8" t="s">
        <v>64</v>
      </c>
      <c r="E23" s="8">
        <v>9.1477181818181794</v>
      </c>
      <c r="F23" s="8">
        <v>50.086536363636363</v>
      </c>
      <c r="G23" s="8">
        <v>0.13074545454545453</v>
      </c>
      <c r="H23" s="8">
        <v>8.4790909090909083E-2</v>
      </c>
      <c r="I23" s="8">
        <v>0.38853636363636368</v>
      </c>
      <c r="J23" s="9" t="s">
        <v>60</v>
      </c>
      <c r="K23" s="7">
        <v>101.37392575757575</v>
      </c>
    </row>
    <row r="24" spans="1:11" x14ac:dyDescent="0.25">
      <c r="A24" s="1" t="s">
        <v>59</v>
      </c>
      <c r="B24" s="8">
        <v>0.24374641106914915</v>
      </c>
      <c r="C24" s="21">
        <v>2.1205145173239948E-2</v>
      </c>
      <c r="D24" s="10" t="s">
        <v>60</v>
      </c>
      <c r="E24" s="8">
        <v>9.86170453641948E-2</v>
      </c>
      <c r="F24" s="8">
        <v>0.18402564643400735</v>
      </c>
      <c r="G24" s="8">
        <v>3.4789117943298441E-2</v>
      </c>
      <c r="H24" s="8">
        <v>2.5643574421108043E-2</v>
      </c>
      <c r="I24" s="8">
        <v>5.0008184784638643E-2</v>
      </c>
      <c r="J24" s="9" t="s">
        <v>60</v>
      </c>
      <c r="K24" s="9" t="s">
        <v>60</v>
      </c>
    </row>
    <row r="25" spans="1:11" x14ac:dyDescent="0.25">
      <c r="A25" s="1" t="s">
        <v>97</v>
      </c>
      <c r="B25" s="8">
        <v>41.015018750000017</v>
      </c>
      <c r="C25" s="21">
        <v>1.1661538461538463E-2</v>
      </c>
      <c r="D25" s="8">
        <v>1.9038709677419358E-2</v>
      </c>
      <c r="E25" s="8">
        <v>8.8703937499999981</v>
      </c>
      <c r="F25" s="8">
        <v>50.36663750000001</v>
      </c>
      <c r="G25" s="8">
        <v>0.12730937500000003</v>
      </c>
      <c r="H25" s="8">
        <v>6.7675000000000013E-2</v>
      </c>
      <c r="I25" s="8">
        <v>0.40934375000000001</v>
      </c>
      <c r="J25" s="21">
        <v>2.6321904761904763E-3</v>
      </c>
      <c r="K25" s="7">
        <v>100.88971056361517</v>
      </c>
    </row>
    <row r="26" spans="1:11" x14ac:dyDescent="0.25">
      <c r="A26" s="1" t="s">
        <v>59</v>
      </c>
      <c r="B26" s="8">
        <v>0.12284213167523707</v>
      </c>
      <c r="C26" s="21">
        <v>6.7107124464144286E-3</v>
      </c>
      <c r="D26" s="8">
        <v>1.2896347736713545E-2</v>
      </c>
      <c r="E26" s="8">
        <v>5.7458652384745054E-2</v>
      </c>
      <c r="F26" s="8">
        <v>0.12613734130291349</v>
      </c>
      <c r="G26" s="8">
        <v>9.684852135530865E-3</v>
      </c>
      <c r="H26" s="8">
        <v>1.9142268716453165E-2</v>
      </c>
      <c r="I26" s="8">
        <v>1.806704248607249E-2</v>
      </c>
      <c r="J26" s="21">
        <v>2.1134564439773931E-3</v>
      </c>
      <c r="K26" s="9" t="s">
        <v>60</v>
      </c>
    </row>
    <row r="27" spans="1:11" x14ac:dyDescent="0.25">
      <c r="A27" s="1" t="s">
        <v>80</v>
      </c>
      <c r="B27" s="8">
        <v>40.994291666666662</v>
      </c>
      <c r="C27" s="21">
        <v>1.6545454545454547E-2</v>
      </c>
      <c r="D27" s="8">
        <v>1.5636363636363636E-2</v>
      </c>
      <c r="E27" s="8">
        <v>8.6870000000000012</v>
      </c>
      <c r="F27" s="8">
        <v>50.171666666666674</v>
      </c>
      <c r="G27" s="8">
        <v>0.12291666666666667</v>
      </c>
      <c r="H27" s="8">
        <v>8.2208333333333342E-2</v>
      </c>
      <c r="I27" s="8">
        <v>0.40200000000000008</v>
      </c>
      <c r="J27" s="21">
        <v>2.2374999999999999E-3</v>
      </c>
      <c r="K27" s="7">
        <v>100.49450265151515</v>
      </c>
    </row>
    <row r="28" spans="1:11" x14ac:dyDescent="0.25">
      <c r="A28" s="1" t="s">
        <v>59</v>
      </c>
      <c r="B28" s="8">
        <v>0.11282979839473802</v>
      </c>
      <c r="C28" s="21">
        <v>2.1630365860815372E-2</v>
      </c>
      <c r="D28" s="8">
        <v>6.8450380170270416E-3</v>
      </c>
      <c r="E28" s="8">
        <v>0.12082866057931495</v>
      </c>
      <c r="F28" s="8">
        <v>0.22192667544791114</v>
      </c>
      <c r="G28" s="8">
        <v>1.1115663318691007E-2</v>
      </c>
      <c r="H28" s="8">
        <v>8.6128811099708519E-2</v>
      </c>
      <c r="I28" s="8">
        <v>1.6694180188733823E-2</v>
      </c>
      <c r="J28" s="21">
        <v>2.0581772882820371E-3</v>
      </c>
      <c r="K28" s="9" t="s">
        <v>60</v>
      </c>
    </row>
    <row r="29" spans="1:11" x14ac:dyDescent="0.25">
      <c r="A29" s="1" t="s">
        <v>98</v>
      </c>
      <c r="B29" s="8">
        <v>41.106255555555563</v>
      </c>
      <c r="C29" s="21">
        <v>1.3333333333333331E-2</v>
      </c>
      <c r="D29" s="8">
        <v>1.2216666666666666E-2</v>
      </c>
      <c r="E29" s="8">
        <v>8.7596666666666678</v>
      </c>
      <c r="F29" s="8">
        <v>50.515588888888885</v>
      </c>
      <c r="G29" s="8">
        <v>0.12379444444444442</v>
      </c>
      <c r="H29" s="8">
        <v>6.8455555555555547E-2</v>
      </c>
      <c r="I29" s="8">
        <v>0.41265000000000007</v>
      </c>
      <c r="J29" s="21">
        <v>4.6708333333333333E-3</v>
      </c>
      <c r="K29" s="7">
        <v>101.01663194444446</v>
      </c>
    </row>
    <row r="30" spans="1:11" x14ac:dyDescent="0.25">
      <c r="A30" s="1" t="s">
        <v>59</v>
      </c>
      <c r="B30" s="8">
        <v>0.24458742986848897</v>
      </c>
      <c r="C30" s="21">
        <v>1.8239130526232366E-2</v>
      </c>
      <c r="D30" s="8">
        <v>1.4110290362627096E-2</v>
      </c>
      <c r="E30" s="8">
        <v>9.2278599902685707E-2</v>
      </c>
      <c r="F30" s="8">
        <v>0.31589422259560263</v>
      </c>
      <c r="G30" s="8">
        <v>1.3353055267141261E-2</v>
      </c>
      <c r="H30" s="8">
        <v>2.9406226275924124E-2</v>
      </c>
      <c r="I30" s="8">
        <v>2.0171448954925786E-2</v>
      </c>
      <c r="J30" s="21">
        <v>3.9480128616248972E-4</v>
      </c>
      <c r="K30" s="9" t="s">
        <v>60</v>
      </c>
    </row>
    <row r="31" spans="1:11" x14ac:dyDescent="0.25">
      <c r="A31" s="1" t="s">
        <v>99</v>
      </c>
      <c r="B31" s="8">
        <v>41.043343181818187</v>
      </c>
      <c r="C31" s="21">
        <v>1.637906976744186E-2</v>
      </c>
      <c r="D31" s="8">
        <v>2.033414634146341E-2</v>
      </c>
      <c r="E31" s="8">
        <v>8.8028636363636359</v>
      </c>
      <c r="F31" s="8">
        <v>50.289715909090908</v>
      </c>
      <c r="G31" s="8">
        <v>0.12493636363636368</v>
      </c>
      <c r="H31" s="8">
        <v>4.8063636363636371E-2</v>
      </c>
      <c r="I31" s="8">
        <v>0.42080681818181803</v>
      </c>
      <c r="J31" s="21">
        <v>3.2793123543123546E-3</v>
      </c>
      <c r="K31" s="7">
        <v>100.76972207391776</v>
      </c>
    </row>
    <row r="32" spans="1:11" x14ac:dyDescent="0.25">
      <c r="A32" s="2" t="s">
        <v>59</v>
      </c>
      <c r="B32" s="12">
        <v>0.19315877238111731</v>
      </c>
      <c r="C32" s="23">
        <v>1.0504592150908165E-2</v>
      </c>
      <c r="D32" s="12">
        <v>1.8479767446535927E-2</v>
      </c>
      <c r="E32" s="12">
        <v>0.13008330441987914</v>
      </c>
      <c r="F32" s="12">
        <v>0.29890982380020698</v>
      </c>
      <c r="G32" s="12">
        <v>9.2525317945349166E-3</v>
      </c>
      <c r="H32" s="12">
        <v>1.6901783185257029E-2</v>
      </c>
      <c r="I32" s="12">
        <v>2.148659287466307E-2</v>
      </c>
      <c r="J32" s="23">
        <v>5.4550677571043877E-4</v>
      </c>
      <c r="K32" s="13" t="s">
        <v>60</v>
      </c>
    </row>
  </sheetData>
  <pageMargins left="0.7" right="0.7" top="0.75" bottom="0.75" header="0.3" footer="0.3"/>
  <pageSetup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09E84-19FC-430D-95DE-CDBA8CAB029D}">
  <dimension ref="A1:M18"/>
  <sheetViews>
    <sheetView workbookViewId="0">
      <selection activeCell="A2" sqref="A2"/>
    </sheetView>
  </sheetViews>
  <sheetFormatPr defaultRowHeight="15" x14ac:dyDescent="0.25"/>
  <cols>
    <col min="1" max="1" width="33.140625" customWidth="1"/>
  </cols>
  <sheetData>
    <row r="1" spans="1:13" x14ac:dyDescent="0.25">
      <c r="A1" s="93" t="s">
        <v>212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3" ht="18" x14ac:dyDescent="0.35">
      <c r="A2" s="4"/>
      <c r="B2" s="5" t="s">
        <v>47</v>
      </c>
      <c r="C2" s="6" t="s">
        <v>48</v>
      </c>
      <c r="D2" s="5" t="s">
        <v>49</v>
      </c>
      <c r="E2" s="5" t="s">
        <v>50</v>
      </c>
      <c r="F2" s="5" t="s">
        <v>51</v>
      </c>
      <c r="G2" s="5" t="s">
        <v>52</v>
      </c>
      <c r="H2" s="5" t="s">
        <v>53</v>
      </c>
      <c r="I2" s="5" t="s">
        <v>54</v>
      </c>
      <c r="J2" s="5" t="s">
        <v>56</v>
      </c>
      <c r="K2" s="5" t="s">
        <v>100</v>
      </c>
      <c r="L2" s="5" t="s">
        <v>101</v>
      </c>
      <c r="M2" s="5" t="s">
        <v>57</v>
      </c>
    </row>
    <row r="3" spans="1:13" x14ac:dyDescent="0.25">
      <c r="A3" s="1" t="s">
        <v>102</v>
      </c>
      <c r="B3" s="15">
        <v>3.3935294117647057E-2</v>
      </c>
      <c r="C3" s="15">
        <v>8.1872222222222207E-2</v>
      </c>
      <c r="D3" s="14">
        <v>29.838316666666667</v>
      </c>
      <c r="E3" s="14">
        <v>39.01040555555555</v>
      </c>
      <c r="F3" s="14">
        <v>16.112933333333334</v>
      </c>
      <c r="G3" s="14">
        <v>14.365827777777778</v>
      </c>
      <c r="H3" s="14">
        <v>0.14173888888888886</v>
      </c>
      <c r="I3" s="14" t="s">
        <v>64</v>
      </c>
      <c r="J3" s="15">
        <v>0.11771111111111113</v>
      </c>
      <c r="K3" s="16" t="s">
        <v>60</v>
      </c>
      <c r="L3" s="16" t="s">
        <v>60</v>
      </c>
      <c r="M3" s="7">
        <v>99.702740849673205</v>
      </c>
    </row>
    <row r="4" spans="1:13" x14ac:dyDescent="0.25">
      <c r="A4" s="1" t="s">
        <v>59</v>
      </c>
      <c r="B4" s="15">
        <v>1.8522788031789063E-2</v>
      </c>
      <c r="C4" s="15">
        <v>4.0155401153892961E-2</v>
      </c>
      <c r="D4" s="14">
        <v>0.17822278935943811</v>
      </c>
      <c r="E4" s="14">
        <v>0.29877652571823898</v>
      </c>
      <c r="F4" s="14">
        <v>0.37035923578251934</v>
      </c>
      <c r="G4" s="14">
        <v>0.21823852252161705</v>
      </c>
      <c r="H4" s="14">
        <v>3.7153736869912565E-2</v>
      </c>
      <c r="I4" s="24" t="s">
        <v>60</v>
      </c>
      <c r="J4" s="15">
        <v>3.9141791850668246E-2</v>
      </c>
      <c r="K4" s="16" t="s">
        <v>60</v>
      </c>
      <c r="L4" s="16" t="s">
        <v>60</v>
      </c>
      <c r="M4" s="9" t="s">
        <v>60</v>
      </c>
    </row>
    <row r="5" spans="1:13" x14ac:dyDescent="0.25">
      <c r="A5" s="1" t="s">
        <v>103</v>
      </c>
      <c r="B5" s="15">
        <v>8.1546347714651884E-2</v>
      </c>
      <c r="C5" s="15">
        <v>6.0246802034005856E-2</v>
      </c>
      <c r="D5" s="14">
        <v>30.564254390145525</v>
      </c>
      <c r="E5" s="14">
        <v>39.151964202227582</v>
      </c>
      <c r="F5" s="14">
        <v>15.475338030086734</v>
      </c>
      <c r="G5" s="14">
        <v>15.087280567748236</v>
      </c>
      <c r="H5" s="16" t="s">
        <v>60</v>
      </c>
      <c r="I5" s="16" t="s">
        <v>60</v>
      </c>
      <c r="J5" s="15">
        <v>0.1063267545010998</v>
      </c>
      <c r="K5" s="16" t="s">
        <v>60</v>
      </c>
      <c r="L5" s="16" t="s">
        <v>60</v>
      </c>
      <c r="M5" s="7">
        <v>100.52695709445783</v>
      </c>
    </row>
    <row r="6" spans="1:13" x14ac:dyDescent="0.25">
      <c r="A6" s="1" t="s">
        <v>59</v>
      </c>
      <c r="B6" s="15">
        <v>2.7741183671141402E-2</v>
      </c>
      <c r="C6" s="15">
        <v>1.4820441301552833E-2</v>
      </c>
      <c r="D6" s="14">
        <v>0.70821164301793127</v>
      </c>
      <c r="E6" s="14">
        <v>0.7334517418676938</v>
      </c>
      <c r="F6" s="14">
        <v>0.31271672409137297</v>
      </c>
      <c r="G6" s="14">
        <v>0.26089911592338427</v>
      </c>
      <c r="H6" s="16" t="s">
        <v>60</v>
      </c>
      <c r="I6" s="16" t="s">
        <v>60</v>
      </c>
      <c r="J6" s="15">
        <v>3.9147327136812127E-2</v>
      </c>
      <c r="K6" s="16" t="s">
        <v>60</v>
      </c>
      <c r="L6" s="16" t="s">
        <v>60</v>
      </c>
      <c r="M6" s="9" t="s">
        <v>60</v>
      </c>
    </row>
    <row r="7" spans="1:13" x14ac:dyDescent="0.25">
      <c r="A7" s="1" t="s">
        <v>104</v>
      </c>
      <c r="B7" s="15">
        <v>9.6501106753135821E-2</v>
      </c>
      <c r="C7" s="15">
        <v>4.0583804143126179E-2</v>
      </c>
      <c r="D7" s="14">
        <v>25.85708212366454</v>
      </c>
      <c r="E7" s="14">
        <v>43.589806715938522</v>
      </c>
      <c r="F7" s="14">
        <v>16.351667704089422</v>
      </c>
      <c r="G7" s="14">
        <v>14.031916192109355</v>
      </c>
      <c r="H7" s="16" t="s">
        <v>60</v>
      </c>
      <c r="I7" s="16" t="s">
        <v>60</v>
      </c>
      <c r="J7" s="15">
        <v>9.5138607594936697E-2</v>
      </c>
      <c r="K7" s="16" t="s">
        <v>60</v>
      </c>
      <c r="L7" s="16" t="s">
        <v>60</v>
      </c>
      <c r="M7" s="7">
        <v>100.06269625429303</v>
      </c>
    </row>
    <row r="8" spans="1:13" x14ac:dyDescent="0.25">
      <c r="A8" s="1" t="s">
        <v>59</v>
      </c>
      <c r="B8" s="15">
        <v>2.4141096590585137E-2</v>
      </c>
      <c r="C8" s="15">
        <v>1.1671601715878836E-2</v>
      </c>
      <c r="D8" s="14">
        <v>0.38924798860599635</v>
      </c>
      <c r="E8" s="14">
        <v>0.50371107493184164</v>
      </c>
      <c r="F8" s="14">
        <v>0.41763947613678931</v>
      </c>
      <c r="G8" s="14">
        <v>0.36043317014424914</v>
      </c>
      <c r="H8" s="16" t="s">
        <v>60</v>
      </c>
      <c r="I8" s="16" t="s">
        <v>60</v>
      </c>
      <c r="J8" s="15">
        <v>2.22103644782785E-2</v>
      </c>
      <c r="K8" s="16" t="s">
        <v>60</v>
      </c>
      <c r="L8" s="16" t="s">
        <v>60</v>
      </c>
      <c r="M8" s="9" t="s">
        <v>60</v>
      </c>
    </row>
    <row r="9" spans="1:13" x14ac:dyDescent="0.25">
      <c r="A9" s="1" t="s">
        <v>96</v>
      </c>
      <c r="B9" s="15">
        <v>2.0272727272727272E-2</v>
      </c>
      <c r="C9" s="15">
        <v>6.3354545454545455E-2</v>
      </c>
      <c r="D9" s="14">
        <v>25.733818181818183</v>
      </c>
      <c r="E9" s="14">
        <v>43.332654545454545</v>
      </c>
      <c r="F9" s="14">
        <v>17.199254545454544</v>
      </c>
      <c r="G9" s="14">
        <v>13.4781</v>
      </c>
      <c r="H9" s="14">
        <v>0.17220000000000002</v>
      </c>
      <c r="I9" s="14" t="s">
        <v>64</v>
      </c>
      <c r="J9" s="15">
        <v>5.1963636363636372E-2</v>
      </c>
      <c r="K9" s="16" t="s">
        <v>60</v>
      </c>
      <c r="L9" s="16" t="s">
        <v>60</v>
      </c>
      <c r="M9" s="7">
        <v>100.06809090909093</v>
      </c>
    </row>
    <row r="10" spans="1:13" x14ac:dyDescent="0.25">
      <c r="A10" s="1" t="s">
        <v>59</v>
      </c>
      <c r="B10" s="15">
        <v>2.1935409315036312E-2</v>
      </c>
      <c r="C10" s="15">
        <v>2.6875690265976943E-2</v>
      </c>
      <c r="D10" s="14">
        <v>0.38948115697214863</v>
      </c>
      <c r="E10" s="14">
        <v>0.23780226812894981</v>
      </c>
      <c r="F10" s="14">
        <v>0.5871181454590485</v>
      </c>
      <c r="G10" s="14">
        <v>0.41062202327688174</v>
      </c>
      <c r="H10" s="14">
        <v>2.9137673208408252E-2</v>
      </c>
      <c r="I10" s="24" t="s">
        <v>60</v>
      </c>
      <c r="J10" s="15">
        <v>2.7806843500378532E-2</v>
      </c>
      <c r="K10" s="16" t="s">
        <v>60</v>
      </c>
      <c r="L10" s="16" t="s">
        <v>60</v>
      </c>
      <c r="M10" s="9" t="s">
        <v>60</v>
      </c>
    </row>
    <row r="11" spans="1:13" x14ac:dyDescent="0.25">
      <c r="A11" s="1" t="s">
        <v>105</v>
      </c>
      <c r="B11" s="15">
        <v>3.5666666666666666E-2</v>
      </c>
      <c r="C11" s="15">
        <v>2.7700000000000002E-2</v>
      </c>
      <c r="D11" s="14">
        <v>25.892199999999999</v>
      </c>
      <c r="E11" s="14">
        <v>43.782399999999996</v>
      </c>
      <c r="F11" s="14">
        <v>18.256499999999999</v>
      </c>
      <c r="G11" s="14">
        <v>12.261833333333334</v>
      </c>
      <c r="H11" s="14">
        <v>0.24296666666666666</v>
      </c>
      <c r="I11" s="15">
        <v>9.9333333333333339E-3</v>
      </c>
      <c r="J11" s="15" t="s">
        <v>64</v>
      </c>
      <c r="K11" s="15">
        <v>0.2472</v>
      </c>
      <c r="L11" s="8">
        <v>0.26873333333333332</v>
      </c>
      <c r="M11" s="7">
        <v>101.02513333333333</v>
      </c>
    </row>
    <row r="12" spans="1:13" x14ac:dyDescent="0.25">
      <c r="A12" s="1" t="s">
        <v>59</v>
      </c>
      <c r="B12" s="15">
        <v>7.5075517536233741E-3</v>
      </c>
      <c r="C12" s="15">
        <v>1.0622617379911586E-2</v>
      </c>
      <c r="D12" s="14">
        <v>0.31029806638134233</v>
      </c>
      <c r="E12" s="14">
        <v>0.37502483917735263</v>
      </c>
      <c r="F12" s="14">
        <v>0.24943464073780894</v>
      </c>
      <c r="G12" s="14">
        <v>0.13748953899600286</v>
      </c>
      <c r="H12" s="14">
        <v>2.1196540598251726E-2</v>
      </c>
      <c r="I12" s="15">
        <v>4.717343885422531E-3</v>
      </c>
      <c r="J12" s="16" t="s">
        <v>60</v>
      </c>
      <c r="K12" s="15">
        <v>3.2969683043669049E-3</v>
      </c>
      <c r="L12" s="8">
        <v>4.1545918371523972E-2</v>
      </c>
      <c r="M12" s="9" t="s">
        <v>60</v>
      </c>
    </row>
    <row r="13" spans="1:13" x14ac:dyDescent="0.25">
      <c r="A13" s="1" t="s">
        <v>106</v>
      </c>
      <c r="B13" s="15">
        <v>2.9633333333333331E-2</v>
      </c>
      <c r="C13" s="15">
        <v>0.31893333333333335</v>
      </c>
      <c r="D13" s="14">
        <v>22.886366666666664</v>
      </c>
      <c r="E13" s="14">
        <v>45.393133333333338</v>
      </c>
      <c r="F13" s="14">
        <v>18.802466666666668</v>
      </c>
      <c r="G13" s="14">
        <v>12.583999999999998</v>
      </c>
      <c r="H13" s="14">
        <v>0.20733333333333334</v>
      </c>
      <c r="I13" s="15">
        <v>5.4666666666666674E-3</v>
      </c>
      <c r="J13" s="15" t="s">
        <v>64</v>
      </c>
      <c r="K13" s="15">
        <v>0.28186666666666665</v>
      </c>
      <c r="L13" s="8">
        <v>0.12970000000000001</v>
      </c>
      <c r="M13" s="7">
        <v>100.63890000000001</v>
      </c>
    </row>
    <row r="14" spans="1:13" x14ac:dyDescent="0.25">
      <c r="A14" s="1" t="s">
        <v>59</v>
      </c>
      <c r="B14" s="15">
        <v>1.419906100181745E-2</v>
      </c>
      <c r="C14" s="15">
        <v>5.272886622461493E-3</v>
      </c>
      <c r="D14" s="14">
        <v>0.37807766838750706</v>
      </c>
      <c r="E14" s="14">
        <v>9.6052711223233556E-2</v>
      </c>
      <c r="F14" s="14">
        <v>0.44681909463823649</v>
      </c>
      <c r="G14" s="14">
        <v>0.34009288437131358</v>
      </c>
      <c r="H14" s="14">
        <v>6.1646843660753082E-3</v>
      </c>
      <c r="I14" s="15">
        <v>5.7143095237599207E-3</v>
      </c>
      <c r="J14" s="16" t="s">
        <v>60</v>
      </c>
      <c r="K14" s="15">
        <v>0</v>
      </c>
      <c r="L14" s="8">
        <v>1.1920151005754914E-2</v>
      </c>
      <c r="M14" s="9" t="s">
        <v>60</v>
      </c>
    </row>
    <row r="15" spans="1:13" x14ac:dyDescent="0.25">
      <c r="A15" s="1" t="s">
        <v>107</v>
      </c>
      <c r="B15" s="15">
        <v>2.7096296296296299E-2</v>
      </c>
      <c r="C15" s="15">
        <v>5.1768965517241375E-2</v>
      </c>
      <c r="D15" s="14">
        <v>27.494889655172418</v>
      </c>
      <c r="E15" s="14">
        <v>42.46773448275863</v>
      </c>
      <c r="F15" s="14">
        <v>16.130313793103451</v>
      </c>
      <c r="G15" s="14">
        <v>14.173558620689656</v>
      </c>
      <c r="H15" s="14">
        <v>0.1883034482758621</v>
      </c>
      <c r="I15" s="15" t="s">
        <v>64</v>
      </c>
      <c r="J15" s="15">
        <v>0.12366206896551724</v>
      </c>
      <c r="K15" s="15">
        <v>0.18843000000000001</v>
      </c>
      <c r="L15" s="8">
        <v>0.14813000000000001</v>
      </c>
      <c r="M15" s="7">
        <v>100.99388733077907</v>
      </c>
    </row>
    <row r="16" spans="1:13" x14ac:dyDescent="0.25">
      <c r="A16" s="1" t="s">
        <v>59</v>
      </c>
      <c r="B16" s="15">
        <v>1.0254735547033926E-2</v>
      </c>
      <c r="C16" s="15">
        <v>1.2647532324197698E-2</v>
      </c>
      <c r="D16" s="14">
        <v>0.49142514496456985</v>
      </c>
      <c r="E16" s="14">
        <v>0.8334107109068063</v>
      </c>
      <c r="F16" s="14">
        <v>0.84842925865732177</v>
      </c>
      <c r="G16" s="14">
        <v>0.65482691525386061</v>
      </c>
      <c r="H16" s="14">
        <v>2.1147939493661727E-2</v>
      </c>
      <c r="I16" s="16" t="s">
        <v>60</v>
      </c>
      <c r="J16" s="15">
        <v>1.741984528783825E-2</v>
      </c>
      <c r="K16" s="15">
        <v>1.2228352301107449E-2</v>
      </c>
      <c r="L16" s="8">
        <v>4.7564256713068319E-2</v>
      </c>
      <c r="M16" s="9" t="s">
        <v>60</v>
      </c>
    </row>
    <row r="17" spans="1:13" x14ac:dyDescent="0.25">
      <c r="A17" s="1" t="s">
        <v>108</v>
      </c>
      <c r="B17" s="15">
        <v>2.4500000000000001E-2</v>
      </c>
      <c r="C17" s="15">
        <v>3.625769230769231E-2</v>
      </c>
      <c r="D17" s="14">
        <v>24.501565384615382</v>
      </c>
      <c r="E17" s="14">
        <v>45.500226923076916</v>
      </c>
      <c r="F17" s="14">
        <v>16.905723076923081</v>
      </c>
      <c r="G17" s="14">
        <v>13.784446153846156</v>
      </c>
      <c r="H17" s="14">
        <v>0.1931653846153846</v>
      </c>
      <c r="I17" s="15">
        <v>1.455384615384615E-2</v>
      </c>
      <c r="J17" s="15" t="s">
        <v>64</v>
      </c>
      <c r="K17" s="15">
        <v>0.23160178571428569</v>
      </c>
      <c r="L17" s="8">
        <v>0.10888333333333333</v>
      </c>
      <c r="M17" s="7">
        <v>101.30092358058609</v>
      </c>
    </row>
    <row r="18" spans="1:13" x14ac:dyDescent="0.25">
      <c r="A18" s="2" t="s">
        <v>59</v>
      </c>
      <c r="B18" s="18">
        <v>1.88597076177912E-2</v>
      </c>
      <c r="C18" s="18">
        <v>1.1358174961741796E-2</v>
      </c>
      <c r="D18" s="17">
        <v>0.54559617296480944</v>
      </c>
      <c r="E18" s="17">
        <v>0.88945616847945619</v>
      </c>
      <c r="F18" s="17">
        <v>1.6774462328927724</v>
      </c>
      <c r="G18" s="17">
        <v>0.75800927763755999</v>
      </c>
      <c r="H18" s="17">
        <v>2.4218141007231919E-2</v>
      </c>
      <c r="I18" s="18">
        <v>2.5933210071554667E-2</v>
      </c>
      <c r="J18" s="19" t="s">
        <v>60</v>
      </c>
      <c r="K18" s="18">
        <v>6.692260607657996E-4</v>
      </c>
      <c r="L18" s="12">
        <v>6.8117953254304133E-3</v>
      </c>
      <c r="M18" s="13" t="s">
        <v>60</v>
      </c>
    </row>
  </sheetData>
  <mergeCells count="1">
    <mergeCell ref="A1:L1"/>
  </mergeCells>
  <pageMargins left="0.7" right="0.7" top="0.75" bottom="0.75" header="0.3" footer="0.3"/>
  <pageSetup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1418E-2EA0-4E04-BD6A-1F1663B09214}">
  <dimension ref="A1:Y30"/>
  <sheetViews>
    <sheetView workbookViewId="0">
      <selection activeCell="A2" sqref="A2"/>
    </sheetView>
  </sheetViews>
  <sheetFormatPr defaultRowHeight="15" x14ac:dyDescent="0.25"/>
  <cols>
    <col min="1" max="1" width="35.28515625" customWidth="1"/>
    <col min="3" max="3" width="11.7109375" customWidth="1"/>
  </cols>
  <sheetData>
    <row r="1" spans="1:25" x14ac:dyDescent="0.25">
      <c r="A1" s="94" t="s">
        <v>213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3"/>
      <c r="W1" s="3"/>
      <c r="X1" s="3"/>
      <c r="Y1" s="3"/>
    </row>
    <row r="2" spans="1:25" x14ac:dyDescent="0.25">
      <c r="A2" s="27"/>
      <c r="B2" s="5" t="s">
        <v>109</v>
      </c>
      <c r="C2" s="5" t="s">
        <v>110</v>
      </c>
      <c r="D2" s="6" t="s">
        <v>0</v>
      </c>
      <c r="E2" s="6" t="s">
        <v>1</v>
      </c>
      <c r="F2" s="6" t="s">
        <v>111</v>
      </c>
      <c r="G2" s="6" t="s">
        <v>2</v>
      </c>
      <c r="H2" s="6" t="s">
        <v>3</v>
      </c>
      <c r="I2" s="6" t="s">
        <v>4</v>
      </c>
      <c r="J2" s="6" t="s">
        <v>5</v>
      </c>
      <c r="K2" s="6" t="s">
        <v>6</v>
      </c>
      <c r="L2" s="6" t="s">
        <v>7</v>
      </c>
      <c r="M2" s="6" t="s">
        <v>8</v>
      </c>
      <c r="N2" s="6" t="s">
        <v>9</v>
      </c>
      <c r="O2" s="6" t="s">
        <v>10</v>
      </c>
      <c r="P2" s="6" t="s">
        <v>11</v>
      </c>
      <c r="Q2" s="6" t="s">
        <v>12</v>
      </c>
      <c r="R2" s="6" t="s">
        <v>13</v>
      </c>
      <c r="S2" s="6" t="s">
        <v>14</v>
      </c>
      <c r="T2" s="6" t="s">
        <v>15</v>
      </c>
      <c r="U2" s="6" t="s">
        <v>16</v>
      </c>
      <c r="V2" s="6" t="s">
        <v>17</v>
      </c>
      <c r="W2" s="6" t="s">
        <v>18</v>
      </c>
      <c r="X2" s="6" t="s">
        <v>19</v>
      </c>
      <c r="Y2" s="6" t="s">
        <v>20</v>
      </c>
    </row>
    <row r="3" spans="1:25" x14ac:dyDescent="0.25">
      <c r="A3" s="1" t="s">
        <v>112</v>
      </c>
      <c r="B3" s="28" t="s">
        <v>113</v>
      </c>
      <c r="C3" s="28" t="s">
        <v>114</v>
      </c>
      <c r="D3" s="14">
        <v>2.0968804929717391</v>
      </c>
      <c r="E3" s="29">
        <v>77.121512761879757</v>
      </c>
      <c r="F3" s="30">
        <v>2022.1253482477618</v>
      </c>
      <c r="G3" s="14">
        <v>5.2996546020227102</v>
      </c>
      <c r="H3" s="14">
        <v>11.940914790624928</v>
      </c>
      <c r="I3" s="14">
        <v>4.8626515511438502</v>
      </c>
      <c r="J3" s="15">
        <v>5.7819119694195557E-3</v>
      </c>
      <c r="K3" s="15">
        <v>0.18042155150245798</v>
      </c>
      <c r="L3" s="15">
        <v>0.93591208290233907</v>
      </c>
      <c r="M3" s="15">
        <v>0.21601077292744289</v>
      </c>
      <c r="N3" s="15">
        <v>1.6051225318434281</v>
      </c>
      <c r="O3" s="15">
        <v>0.84318224657033969</v>
      </c>
      <c r="P3" s="15">
        <v>0.35548048600885368</v>
      </c>
      <c r="Q3" s="15">
        <v>1.4214330136454763</v>
      </c>
      <c r="R3" s="15">
        <v>0.29536159947143248</v>
      </c>
      <c r="S3" s="15">
        <v>2.0813972446856961</v>
      </c>
      <c r="T3" s="15">
        <v>0.47974893376126815</v>
      </c>
      <c r="U3" s="15">
        <v>1.319850334586405</v>
      </c>
      <c r="V3" s="15">
        <v>0.19262050218343485</v>
      </c>
      <c r="W3" s="15">
        <v>1.3737019676589044</v>
      </c>
      <c r="X3" s="15">
        <v>0.19976375415448239</v>
      </c>
      <c r="Y3" s="31" t="s">
        <v>64</v>
      </c>
    </row>
    <row r="4" spans="1:25" x14ac:dyDescent="0.25">
      <c r="A4" s="1" t="s">
        <v>59</v>
      </c>
      <c r="B4" s="28"/>
      <c r="C4" s="28"/>
      <c r="D4" s="14">
        <v>0.19456429673605638</v>
      </c>
      <c r="E4" s="29">
        <v>3.5018325993334547</v>
      </c>
      <c r="F4" s="30">
        <v>392.88520829741225</v>
      </c>
      <c r="G4" s="14">
        <v>0.22957057562881145</v>
      </c>
      <c r="H4" s="14">
        <v>1.8704584671213642</v>
      </c>
      <c r="I4" s="14">
        <v>0.59450855386948498</v>
      </c>
      <c r="J4" s="15">
        <v>4.3628049401060734E-3</v>
      </c>
      <c r="K4" s="15">
        <v>1.8799812055884497E-2</v>
      </c>
      <c r="L4" s="15">
        <v>0.11997137548276433</v>
      </c>
      <c r="M4" s="15">
        <v>3.1765340397834955E-2</v>
      </c>
      <c r="N4" s="15">
        <v>0.25582918528516196</v>
      </c>
      <c r="O4" s="15">
        <v>0.16066166083495723</v>
      </c>
      <c r="P4" s="15">
        <v>5.4233353208527131E-2</v>
      </c>
      <c r="Q4" s="15">
        <v>0.29580998536140474</v>
      </c>
      <c r="R4" s="15">
        <v>4.4128850530666321E-2</v>
      </c>
      <c r="S4" s="15">
        <v>0.36072175534855105</v>
      </c>
      <c r="T4" s="15">
        <v>8.8869921011672362E-2</v>
      </c>
      <c r="U4" s="15">
        <v>0.20891203375116785</v>
      </c>
      <c r="V4" s="15">
        <v>3.2333244761093866E-2</v>
      </c>
      <c r="W4" s="15">
        <v>0.24315180820215598</v>
      </c>
      <c r="X4" s="15">
        <v>3.2742944560945987E-2</v>
      </c>
      <c r="Y4" s="32" t="s">
        <v>60</v>
      </c>
    </row>
    <row r="5" spans="1:25" x14ac:dyDescent="0.25">
      <c r="A5" s="1" t="s">
        <v>115</v>
      </c>
      <c r="B5" s="28" t="s">
        <v>113</v>
      </c>
      <c r="C5" s="28" t="s">
        <v>114</v>
      </c>
      <c r="D5" s="14">
        <v>2.6466666666666665</v>
      </c>
      <c r="E5" s="29">
        <v>69.206666666666649</v>
      </c>
      <c r="F5" s="30">
        <v>1665.1293887198581</v>
      </c>
      <c r="G5" s="14">
        <v>6.0011111111111113</v>
      </c>
      <c r="H5" s="14">
        <v>8.1666666666666679</v>
      </c>
      <c r="I5" s="14">
        <v>3.485555555555556</v>
      </c>
      <c r="J5" s="15">
        <v>1.6666666666666666E-2</v>
      </c>
      <c r="K5" s="15">
        <v>0.16111111111111112</v>
      </c>
      <c r="L5" s="15">
        <v>0.78333333333333344</v>
      </c>
      <c r="M5" s="15">
        <v>0.16</v>
      </c>
      <c r="N5" s="15">
        <v>1.1744444444444444</v>
      </c>
      <c r="O5" s="15">
        <v>0.64444444444444449</v>
      </c>
      <c r="P5" s="15">
        <v>0.26777777777777778</v>
      </c>
      <c r="Q5" s="15">
        <v>1.0255555555555553</v>
      </c>
      <c r="R5" s="15">
        <v>0.22111111111111112</v>
      </c>
      <c r="S5" s="15">
        <v>1.5122222222222221</v>
      </c>
      <c r="T5" s="15">
        <v>0.32555555555555554</v>
      </c>
      <c r="U5" s="15">
        <v>0.93222222222222206</v>
      </c>
      <c r="V5" s="15">
        <v>0.1277777777777778</v>
      </c>
      <c r="W5" s="15">
        <v>0.948888888888889</v>
      </c>
      <c r="X5" s="15">
        <v>0.13222222222222221</v>
      </c>
      <c r="Y5" s="31">
        <v>2.222222222222222E-2</v>
      </c>
    </row>
    <row r="6" spans="1:25" x14ac:dyDescent="0.25">
      <c r="A6" s="1" t="s">
        <v>59</v>
      </c>
      <c r="B6" s="28"/>
      <c r="C6" s="28"/>
      <c r="D6" s="14">
        <v>2.2424317157942624</v>
      </c>
      <c r="E6" s="29">
        <v>3.6440190723979451</v>
      </c>
      <c r="F6" s="30">
        <v>413.98478876331899</v>
      </c>
      <c r="G6" s="14">
        <v>0.19107880863955368</v>
      </c>
      <c r="H6" s="14">
        <v>2.0094899850459496</v>
      </c>
      <c r="I6" s="14">
        <v>0.91644845887686133</v>
      </c>
      <c r="J6" s="15">
        <v>1.2247448713915889E-2</v>
      </c>
      <c r="K6" s="15">
        <v>5.32551510289015E-2</v>
      </c>
      <c r="L6" s="15">
        <v>0.20371548787463331</v>
      </c>
      <c r="M6" s="15">
        <v>4.4158804331639274E-2</v>
      </c>
      <c r="N6" s="15">
        <v>0.32966312771946132</v>
      </c>
      <c r="O6" s="15">
        <v>0.20131512058903503</v>
      </c>
      <c r="P6" s="15">
        <v>5.2387445485005645E-2</v>
      </c>
      <c r="Q6" s="15">
        <v>0.28649219496834177</v>
      </c>
      <c r="R6" s="15">
        <v>6.5277186758553804E-2</v>
      </c>
      <c r="S6" s="15">
        <v>0.39238940409298168</v>
      </c>
      <c r="T6" s="15">
        <v>8.1103500403976445E-2</v>
      </c>
      <c r="U6" s="15">
        <v>0.2348817669476384</v>
      </c>
      <c r="V6" s="15">
        <v>3.4197140881138614E-2</v>
      </c>
      <c r="W6" s="15">
        <v>0.22958900476963379</v>
      </c>
      <c r="X6" s="15">
        <v>3.2702361450581044E-2</v>
      </c>
      <c r="Y6" s="31">
        <v>1.0929064207170002E-2</v>
      </c>
    </row>
    <row r="7" spans="1:25" x14ac:dyDescent="0.25">
      <c r="A7" s="1" t="s">
        <v>116</v>
      </c>
      <c r="B7" s="28" t="s">
        <v>113</v>
      </c>
      <c r="C7" s="28" t="s">
        <v>114</v>
      </c>
      <c r="D7" s="14">
        <v>2.4879515898528592</v>
      </c>
      <c r="E7" s="29">
        <v>93.558148800060181</v>
      </c>
      <c r="F7" s="30">
        <v>3302.5840438460718</v>
      </c>
      <c r="G7" s="14">
        <v>5.3901564722593003</v>
      </c>
      <c r="H7" s="14">
        <v>21.70752484662378</v>
      </c>
      <c r="I7" s="14">
        <v>20.628639518450573</v>
      </c>
      <c r="J7" s="15">
        <v>3.8317877544360439E-2</v>
      </c>
      <c r="K7" s="15">
        <v>0.49055305195351906</v>
      </c>
      <c r="L7" s="15">
        <v>2.5263169936843526</v>
      </c>
      <c r="M7" s="15">
        <v>0.54492997194015225</v>
      </c>
      <c r="N7" s="15">
        <v>3.8802568688666259</v>
      </c>
      <c r="O7" s="15">
        <v>1.8596757938617685</v>
      </c>
      <c r="P7" s="15">
        <v>0.49747738320741736</v>
      </c>
      <c r="Q7" s="15">
        <v>2.811535075697535</v>
      </c>
      <c r="R7" s="15">
        <v>0.57484936634581552</v>
      </c>
      <c r="S7" s="15">
        <v>3.9161499113514853</v>
      </c>
      <c r="T7" s="15">
        <v>0.86559052928566449</v>
      </c>
      <c r="U7" s="15">
        <v>2.3526416490498017</v>
      </c>
      <c r="V7" s="15">
        <v>0.33806974139248241</v>
      </c>
      <c r="W7" s="15">
        <v>2.3570260767530224</v>
      </c>
      <c r="X7" s="15">
        <v>0.33452669477945024</v>
      </c>
      <c r="Y7" s="31">
        <v>3.0623641325815913E-2</v>
      </c>
    </row>
    <row r="8" spans="1:25" x14ac:dyDescent="0.25">
      <c r="A8" s="1" t="s">
        <v>117</v>
      </c>
      <c r="B8" s="28"/>
      <c r="C8" s="28"/>
      <c r="D8" s="14">
        <v>1.6159995749064633</v>
      </c>
      <c r="E8" s="29">
        <v>4.4995211064670269</v>
      </c>
      <c r="F8" s="30">
        <v>540.54892872807216</v>
      </c>
      <c r="G8" s="14">
        <v>1.9108722247004013</v>
      </c>
      <c r="H8" s="14">
        <v>5.3963758259377279</v>
      </c>
      <c r="I8" s="14">
        <v>9.5039724628299354</v>
      </c>
      <c r="J8" s="15">
        <v>1.1033295610313692E-2</v>
      </c>
      <c r="K8" s="15">
        <v>0.16460135776420057</v>
      </c>
      <c r="L8" s="15">
        <v>1.0070104756373648</v>
      </c>
      <c r="M8" s="15">
        <v>0.21460168979662225</v>
      </c>
      <c r="N8" s="15">
        <v>1.4283090531751221</v>
      </c>
      <c r="O8" s="15">
        <v>0.54037194835609548</v>
      </c>
      <c r="P8" s="15">
        <v>0.19889580593344003</v>
      </c>
      <c r="Q8" s="15">
        <v>0.74828976234787914</v>
      </c>
      <c r="R8" s="15">
        <v>0.14838082098038555</v>
      </c>
      <c r="S8" s="15">
        <v>0.97767083693891166</v>
      </c>
      <c r="T8" s="15">
        <v>0.21496795459424251</v>
      </c>
      <c r="U8" s="15">
        <v>0.5797605475912605</v>
      </c>
      <c r="V8" s="15">
        <v>9.061530803496827E-2</v>
      </c>
      <c r="W8" s="15">
        <v>0.57380364004476481</v>
      </c>
      <c r="X8" s="15">
        <v>9.3388077636999453E-2</v>
      </c>
      <c r="Y8" s="31">
        <v>3.4540935785687864E-2</v>
      </c>
    </row>
    <row r="9" spans="1:25" x14ac:dyDescent="0.25">
      <c r="A9" s="1" t="s">
        <v>118</v>
      </c>
      <c r="B9" s="28" t="s">
        <v>137</v>
      </c>
      <c r="C9" s="28" t="s">
        <v>114</v>
      </c>
      <c r="D9" s="14">
        <v>0.96559222752608109</v>
      </c>
      <c r="E9" s="29">
        <v>107.69217855286578</v>
      </c>
      <c r="F9" s="30">
        <v>3525.9660363808916</v>
      </c>
      <c r="G9" s="14">
        <v>11.226461807167817</v>
      </c>
      <c r="H9" s="14">
        <v>11.751446974734488</v>
      </c>
      <c r="I9" s="14">
        <v>4.1941417425696992</v>
      </c>
      <c r="J9" s="15" t="s">
        <v>64</v>
      </c>
      <c r="K9" s="15">
        <v>0.10219437510807133</v>
      </c>
      <c r="L9" s="15">
        <v>0.64998523569194733</v>
      </c>
      <c r="M9" s="15">
        <v>0.19042526732547441</v>
      </c>
      <c r="N9" s="15">
        <v>1.6582016644085338</v>
      </c>
      <c r="O9" s="15">
        <v>0.98848102105751035</v>
      </c>
      <c r="P9" s="15">
        <v>0.51555944802627252</v>
      </c>
      <c r="Q9" s="15">
        <v>1.6680815258194881</v>
      </c>
      <c r="R9" s="15">
        <v>0.33625662312680155</v>
      </c>
      <c r="S9" s="15">
        <v>2.2951007671383987</v>
      </c>
      <c r="T9" s="15">
        <v>0.48982130191295908</v>
      </c>
      <c r="U9" s="15">
        <v>1.326261606726858</v>
      </c>
      <c r="V9" s="15">
        <v>0.1767307307206403</v>
      </c>
      <c r="W9" s="15">
        <v>1.2029012952699014</v>
      </c>
      <c r="X9" s="15">
        <v>0.16265644282202169</v>
      </c>
      <c r="Y9" s="31">
        <v>1.508178180752736E-2</v>
      </c>
    </row>
    <row r="10" spans="1:25" x14ac:dyDescent="0.25">
      <c r="A10" s="1" t="s">
        <v>59</v>
      </c>
      <c r="B10" s="28"/>
      <c r="C10" s="28"/>
      <c r="D10" s="14">
        <v>0.40739954642947429</v>
      </c>
      <c r="E10" s="29">
        <v>3.2654078758146543</v>
      </c>
      <c r="F10" s="30">
        <v>213.54576823574394</v>
      </c>
      <c r="G10" s="14">
        <v>1.0921383344480282</v>
      </c>
      <c r="H10" s="14">
        <v>0.70702597065969774</v>
      </c>
      <c r="I10" s="14">
        <v>0.53963931463385573</v>
      </c>
      <c r="J10" s="16" t="s">
        <v>60</v>
      </c>
      <c r="K10" s="15">
        <v>1.156481013685467E-2</v>
      </c>
      <c r="L10" s="15">
        <v>4.9857075888462096E-2</v>
      </c>
      <c r="M10" s="15">
        <v>1.2231254179745051E-2</v>
      </c>
      <c r="N10" s="15">
        <v>0.15996810243409013</v>
      </c>
      <c r="O10" s="15">
        <v>7.7583834379419972E-2</v>
      </c>
      <c r="P10" s="15">
        <v>2.993516187216751E-2</v>
      </c>
      <c r="Q10" s="15">
        <v>9.1990720369180531E-2</v>
      </c>
      <c r="R10" s="15">
        <v>1.8363823780749307E-2</v>
      </c>
      <c r="S10" s="15">
        <v>0.13790009528425901</v>
      </c>
      <c r="T10" s="15">
        <v>4.1006156755729162E-2</v>
      </c>
      <c r="U10" s="15">
        <v>6.3132418472947413E-2</v>
      </c>
      <c r="V10" s="15">
        <v>1.0391400288796541E-2</v>
      </c>
      <c r="W10" s="15">
        <v>9.1359947565637603E-2</v>
      </c>
      <c r="X10" s="15">
        <v>1.0991085327129507E-2</v>
      </c>
      <c r="Y10" s="31">
        <v>9.4634405730360596E-3</v>
      </c>
    </row>
    <row r="11" spans="1:25" x14ac:dyDescent="0.25">
      <c r="A11" s="1" t="s">
        <v>119</v>
      </c>
      <c r="B11" s="28" t="s">
        <v>137</v>
      </c>
      <c r="C11" s="28" t="s">
        <v>114</v>
      </c>
      <c r="D11" s="14">
        <v>0.96404194414314914</v>
      </c>
      <c r="E11" s="29">
        <v>99.837125020170234</v>
      </c>
      <c r="F11" s="30">
        <v>2434.7780206061871</v>
      </c>
      <c r="G11" s="14">
        <v>12.564800695300718</v>
      </c>
      <c r="H11" s="14">
        <v>9.1317163658962457</v>
      </c>
      <c r="I11" s="14">
        <v>4.0822492051899699</v>
      </c>
      <c r="J11" s="15" t="s">
        <v>64</v>
      </c>
      <c r="K11" s="15">
        <v>8.6371892765678068E-2</v>
      </c>
      <c r="L11" s="15">
        <v>0.53344773935165213</v>
      </c>
      <c r="M11" s="15">
        <v>0.15398608709150388</v>
      </c>
      <c r="N11" s="15">
        <v>1.3797203274026097</v>
      </c>
      <c r="O11" s="15">
        <v>0.82220352684257292</v>
      </c>
      <c r="P11" s="15">
        <v>0.36730886075505831</v>
      </c>
      <c r="Q11" s="15">
        <v>1.3439355336939278</v>
      </c>
      <c r="R11" s="15">
        <v>0.27173142080534657</v>
      </c>
      <c r="S11" s="15">
        <v>1.87394476941278</v>
      </c>
      <c r="T11" s="15">
        <v>0.39798208870049689</v>
      </c>
      <c r="U11" s="15">
        <v>1.0405407602009404</v>
      </c>
      <c r="V11" s="15">
        <v>0.14031561712582058</v>
      </c>
      <c r="W11" s="15">
        <v>0.94488083259624867</v>
      </c>
      <c r="X11" s="15">
        <v>0.12644675844476122</v>
      </c>
      <c r="Y11" s="31" t="s">
        <v>64</v>
      </c>
    </row>
    <row r="12" spans="1:25" x14ac:dyDescent="0.25">
      <c r="A12" s="1" t="s">
        <v>59</v>
      </c>
      <c r="B12" s="28"/>
      <c r="C12" s="28"/>
      <c r="D12" s="14">
        <v>0.23251817902935429</v>
      </c>
      <c r="E12" s="29">
        <v>3.5923688896250816</v>
      </c>
      <c r="F12" s="30">
        <v>565.45240408151096</v>
      </c>
      <c r="G12" s="14">
        <v>0.80136785235197572</v>
      </c>
      <c r="H12" s="14">
        <v>1.9256716161154974</v>
      </c>
      <c r="I12" s="14">
        <v>0.69912535595455449</v>
      </c>
      <c r="J12" s="16" t="s">
        <v>60</v>
      </c>
      <c r="K12" s="15">
        <v>1.0419128861172538E-2</v>
      </c>
      <c r="L12" s="15">
        <v>6.9695361009263171E-2</v>
      </c>
      <c r="M12" s="15">
        <v>2.5526522318389495E-2</v>
      </c>
      <c r="N12" s="15">
        <v>0.26058258142322643</v>
      </c>
      <c r="O12" s="15">
        <v>0.15436939184092724</v>
      </c>
      <c r="P12" s="15">
        <v>6.1128901316738954E-2</v>
      </c>
      <c r="Q12" s="15">
        <v>0.30494558245340797</v>
      </c>
      <c r="R12" s="15">
        <v>5.7887383438026969E-2</v>
      </c>
      <c r="S12" s="15">
        <v>0.42084043769154361</v>
      </c>
      <c r="T12" s="15">
        <v>8.5393353087426946E-2</v>
      </c>
      <c r="U12" s="15">
        <v>0.22911875245414731</v>
      </c>
      <c r="V12" s="15">
        <v>3.366870698974616E-2</v>
      </c>
      <c r="W12" s="15">
        <v>0.20182537554998714</v>
      </c>
      <c r="X12" s="15">
        <v>2.3832456283818429E-2</v>
      </c>
      <c r="Y12" s="32" t="s">
        <v>60</v>
      </c>
    </row>
    <row r="13" spans="1:25" x14ac:dyDescent="0.25">
      <c r="A13" s="1" t="s">
        <v>120</v>
      </c>
      <c r="B13" s="28" t="s">
        <v>137</v>
      </c>
      <c r="C13" s="28" t="s">
        <v>114</v>
      </c>
      <c r="D13" s="14">
        <v>1.6253654238385891</v>
      </c>
      <c r="E13" s="29">
        <v>96.644869213830773</v>
      </c>
      <c r="F13" s="30">
        <v>1822.603650416143</v>
      </c>
      <c r="G13" s="14">
        <v>11.112396800211524</v>
      </c>
      <c r="H13" s="14">
        <v>6.7069391358942312</v>
      </c>
      <c r="I13" s="14">
        <v>4.0169780537821156</v>
      </c>
      <c r="J13" s="15" t="s">
        <v>64</v>
      </c>
      <c r="K13" s="15">
        <v>9.3614884075912369E-2</v>
      </c>
      <c r="L13" s="15">
        <v>0.51830466919155693</v>
      </c>
      <c r="M13" s="15">
        <v>0.13295213044260817</v>
      </c>
      <c r="N13" s="15">
        <v>1.0660243012817443</v>
      </c>
      <c r="O13" s="15">
        <v>0.60815151671271028</v>
      </c>
      <c r="P13" s="15">
        <v>0.26290267842746629</v>
      </c>
      <c r="Q13" s="15">
        <v>1.0054192794665942</v>
      </c>
      <c r="R13" s="15">
        <v>0.19702697217603543</v>
      </c>
      <c r="S13" s="15">
        <v>1.3403563712618705</v>
      </c>
      <c r="T13" s="15">
        <v>0.28302420716768112</v>
      </c>
      <c r="U13" s="15">
        <v>0.75481156872242638</v>
      </c>
      <c r="V13" s="15">
        <v>0.10263173073870528</v>
      </c>
      <c r="W13" s="15">
        <v>0.66771399318822056</v>
      </c>
      <c r="X13" s="15">
        <v>9.3042230514010588E-2</v>
      </c>
      <c r="Y13" s="31" t="s">
        <v>64</v>
      </c>
    </row>
    <row r="14" spans="1:25" x14ac:dyDescent="0.25">
      <c r="A14" s="1" t="s">
        <v>59</v>
      </c>
      <c r="B14" s="28"/>
      <c r="C14" s="28"/>
      <c r="D14" s="14">
        <v>0.25352367023115269</v>
      </c>
      <c r="E14" s="29">
        <v>3.9367025744437991</v>
      </c>
      <c r="F14" s="30">
        <v>195.75952446645127</v>
      </c>
      <c r="G14" s="14">
        <v>1.7574001007419713</v>
      </c>
      <c r="H14" s="14">
        <v>0.58695899156073117</v>
      </c>
      <c r="I14" s="14">
        <v>0.3995190756409584</v>
      </c>
      <c r="J14" s="16" t="s">
        <v>60</v>
      </c>
      <c r="K14" s="15">
        <v>9.4571460700489194E-3</v>
      </c>
      <c r="L14" s="15">
        <v>5.2359096142349154E-2</v>
      </c>
      <c r="M14" s="15">
        <v>1.3242856539297597E-2</v>
      </c>
      <c r="N14" s="15">
        <v>0.12487687941800674</v>
      </c>
      <c r="O14" s="15">
        <v>7.5125880673518289E-2</v>
      </c>
      <c r="P14" s="15">
        <v>3.3642161397816964E-2</v>
      </c>
      <c r="Q14" s="15">
        <v>0.12649341763140728</v>
      </c>
      <c r="R14" s="15">
        <v>2.551201925144754E-2</v>
      </c>
      <c r="S14" s="15">
        <v>0.17740590627602465</v>
      </c>
      <c r="T14" s="15">
        <v>2.6608392380643629E-2</v>
      </c>
      <c r="U14" s="15">
        <v>7.0616796010715993E-2</v>
      </c>
      <c r="V14" s="15">
        <v>1.1532215304014229E-2</v>
      </c>
      <c r="W14" s="15">
        <v>5.4501265360915402E-2</v>
      </c>
      <c r="X14" s="15">
        <v>8.5328696272084989E-3</v>
      </c>
      <c r="Y14" s="32" t="s">
        <v>60</v>
      </c>
    </row>
    <row r="15" spans="1:25" x14ac:dyDescent="0.25">
      <c r="A15" s="1" t="s">
        <v>121</v>
      </c>
      <c r="B15" s="28" t="s">
        <v>113</v>
      </c>
      <c r="C15" s="28" t="s">
        <v>122</v>
      </c>
      <c r="D15" s="14">
        <v>1.4857589698142832</v>
      </c>
      <c r="E15" s="29">
        <v>49.722004250076132</v>
      </c>
      <c r="F15" s="30">
        <v>371.85276908708073</v>
      </c>
      <c r="G15" s="14">
        <v>5.8851845110001371</v>
      </c>
      <c r="H15" s="14">
        <v>2.039848767244949</v>
      </c>
      <c r="I15" s="14">
        <v>0.18632094720333012</v>
      </c>
      <c r="J15" s="15">
        <v>1.0514480617292103E-2</v>
      </c>
      <c r="K15" s="15">
        <v>1.1524178552293762E-2</v>
      </c>
      <c r="L15" s="15">
        <v>6.4460649038297372E-3</v>
      </c>
      <c r="M15" s="15">
        <v>2.9575962775518624E-3</v>
      </c>
      <c r="N15" s="15">
        <v>2.122765650000099E-2</v>
      </c>
      <c r="O15" s="15">
        <v>4.7526748600913063E-2</v>
      </c>
      <c r="P15" s="15">
        <v>2.5717492461231468E-2</v>
      </c>
      <c r="Q15" s="15">
        <v>0.10203149658445146</v>
      </c>
      <c r="R15" s="15">
        <v>3.2190413057701546E-2</v>
      </c>
      <c r="S15" s="15">
        <v>0.31661888067444544</v>
      </c>
      <c r="T15" s="15">
        <v>8.9271457395907694E-2</v>
      </c>
      <c r="U15" s="15">
        <v>0.25186950627477456</v>
      </c>
      <c r="V15" s="15">
        <v>3.4868925470757241E-2</v>
      </c>
      <c r="W15" s="15">
        <v>0.26091010522220176</v>
      </c>
      <c r="X15" s="15">
        <v>3.8639394142576916E-2</v>
      </c>
      <c r="Y15" s="31">
        <v>1.9674755941801632E-2</v>
      </c>
    </row>
    <row r="16" spans="1:25" x14ac:dyDescent="0.25">
      <c r="A16" s="1" t="s">
        <v>117</v>
      </c>
      <c r="B16" s="28"/>
      <c r="C16" s="28"/>
      <c r="D16" s="14">
        <v>0.50503089741503848</v>
      </c>
      <c r="E16" s="29">
        <v>2.2401554430111728</v>
      </c>
      <c r="F16" s="30">
        <v>9.1484790299705239</v>
      </c>
      <c r="G16" s="14">
        <v>6.7346433762195463</v>
      </c>
      <c r="H16" s="14">
        <v>8.6403441809097384E-2</v>
      </c>
      <c r="I16" s="14">
        <v>3.3732572448566499E-2</v>
      </c>
      <c r="J16" s="15">
        <v>4.9126731096438897E-3</v>
      </c>
      <c r="K16" s="15">
        <v>5.3768007571051582E-3</v>
      </c>
      <c r="L16" s="15">
        <v>4.6284557582620218E-3</v>
      </c>
      <c r="M16" s="15">
        <v>8.5809179029596502E-4</v>
      </c>
      <c r="N16" s="15">
        <v>1.4151555673082272E-2</v>
      </c>
      <c r="O16" s="15">
        <v>8.632436476239411E-3</v>
      </c>
      <c r="P16" s="15">
        <v>1.0114603261862077E-2</v>
      </c>
      <c r="Q16" s="15">
        <v>4.1336795470063935E-2</v>
      </c>
      <c r="R16" s="15">
        <v>1.002951542313768E-2</v>
      </c>
      <c r="S16" s="15">
        <v>4.3187906085630882E-2</v>
      </c>
      <c r="T16" s="15">
        <v>8.7305850055462535E-3</v>
      </c>
      <c r="U16" s="15">
        <v>2.0794564209858424E-2</v>
      </c>
      <c r="V16" s="15">
        <v>8.026244310419867E-3</v>
      </c>
      <c r="W16" s="15">
        <v>3.1844972692174144E-2</v>
      </c>
      <c r="X16" s="15">
        <v>1.269852743520548E-2</v>
      </c>
      <c r="Y16" s="31">
        <v>1.5463457457448081E-2</v>
      </c>
    </row>
    <row r="17" spans="1:25" x14ac:dyDescent="0.25">
      <c r="A17" s="1" t="s">
        <v>123</v>
      </c>
      <c r="B17" s="28" t="s">
        <v>113</v>
      </c>
      <c r="C17" s="28" t="s">
        <v>122</v>
      </c>
      <c r="D17" s="14">
        <v>3.378382381623227</v>
      </c>
      <c r="E17" s="29">
        <v>47.10653198242472</v>
      </c>
      <c r="F17" s="30">
        <v>342.50835540607881</v>
      </c>
      <c r="G17" s="14">
        <v>2.0142992390861534</v>
      </c>
      <c r="H17" s="14">
        <v>1.8801874967794348</v>
      </c>
      <c r="I17" s="14">
        <v>0.14692222514367945</v>
      </c>
      <c r="J17" s="15">
        <v>1.4149845029660591E-2</v>
      </c>
      <c r="K17" s="15">
        <v>5.4252775969597291E-3</v>
      </c>
      <c r="L17" s="15">
        <v>6.7784300411107799E-3</v>
      </c>
      <c r="M17" s="15">
        <v>9.6788283672412411E-4</v>
      </c>
      <c r="N17" s="15">
        <v>1.1025267120635384E-2</v>
      </c>
      <c r="O17" s="15">
        <v>4.1370198429312492E-2</v>
      </c>
      <c r="P17" s="15">
        <v>2.0337766577140547E-2</v>
      </c>
      <c r="Q17" s="15">
        <v>0.12146357010014204</v>
      </c>
      <c r="R17" s="15">
        <v>3.88629049110394E-2</v>
      </c>
      <c r="S17" s="15">
        <v>0.32591074330645292</v>
      </c>
      <c r="T17" s="15">
        <v>7.6305898413750545E-2</v>
      </c>
      <c r="U17" s="15">
        <v>0.22407606882976772</v>
      </c>
      <c r="V17" s="15">
        <v>3.6840297107969176E-2</v>
      </c>
      <c r="W17" s="15">
        <v>0.22783015914677085</v>
      </c>
      <c r="X17" s="15">
        <v>3.4719082039164156E-2</v>
      </c>
      <c r="Y17" s="31">
        <v>3.8995782389376829E-2</v>
      </c>
    </row>
    <row r="18" spans="1:25" x14ac:dyDescent="0.25">
      <c r="A18" s="1" t="s">
        <v>117</v>
      </c>
      <c r="B18" s="28"/>
      <c r="C18" s="28"/>
      <c r="D18" s="14">
        <v>1.0095130370805125</v>
      </c>
      <c r="E18" s="29">
        <v>1.5396891629724194</v>
      </c>
      <c r="F18" s="30">
        <v>22.306235000265712</v>
      </c>
      <c r="G18" s="14">
        <v>0.40523459452415361</v>
      </c>
      <c r="H18" s="14">
        <v>0.14427006841122783</v>
      </c>
      <c r="I18" s="14">
        <v>2.9071730841918379E-2</v>
      </c>
      <c r="J18" s="15">
        <v>9.1327974685924251E-3</v>
      </c>
      <c r="K18" s="15">
        <v>2.9702599391455537E-3</v>
      </c>
      <c r="L18" s="15">
        <v>4.5951323555246722E-3</v>
      </c>
      <c r="M18" s="15">
        <v>4.913443342952575E-4</v>
      </c>
      <c r="N18" s="15">
        <v>7.9863583225125E-3</v>
      </c>
      <c r="O18" s="15">
        <v>2.1247130493453267E-2</v>
      </c>
      <c r="P18" s="15">
        <v>7.3005672669815991E-3</v>
      </c>
      <c r="Q18" s="15">
        <v>5.1370202968720649E-2</v>
      </c>
      <c r="R18" s="15">
        <v>5.4945014427849916E-3</v>
      </c>
      <c r="S18" s="15">
        <v>1.5032796404920239E-2</v>
      </c>
      <c r="T18" s="15">
        <v>1.0132962804568083E-2</v>
      </c>
      <c r="U18" s="15">
        <v>4.8948166002983608E-2</v>
      </c>
      <c r="V18" s="15">
        <v>3.9034847204345189E-3</v>
      </c>
      <c r="W18" s="15">
        <v>2.6014651881610458E-2</v>
      </c>
      <c r="X18" s="15">
        <v>5.6135250479231328E-3</v>
      </c>
      <c r="Y18" s="31">
        <v>6.6258517447448664E-2</v>
      </c>
    </row>
    <row r="19" spans="1:25" x14ac:dyDescent="0.25">
      <c r="A19" s="1" t="s">
        <v>78</v>
      </c>
      <c r="B19" s="28" t="s">
        <v>113</v>
      </c>
      <c r="C19" s="28" t="s">
        <v>122</v>
      </c>
      <c r="D19" s="14">
        <v>3.3360873761136469</v>
      </c>
      <c r="E19" s="29">
        <v>53.071469829139176</v>
      </c>
      <c r="F19" s="30">
        <v>149.56400796017459</v>
      </c>
      <c r="G19" s="14">
        <v>0.50736952937840429</v>
      </c>
      <c r="H19" s="14">
        <v>0.96926169233839643</v>
      </c>
      <c r="I19" s="31">
        <v>3.646792752464669E-3</v>
      </c>
      <c r="J19" s="15" t="s">
        <v>64</v>
      </c>
      <c r="K19" s="15" t="s">
        <v>64</v>
      </c>
      <c r="L19" s="15" t="s">
        <v>64</v>
      </c>
      <c r="M19" s="15" t="s">
        <v>64</v>
      </c>
      <c r="N19" s="15" t="s">
        <v>64</v>
      </c>
      <c r="O19" s="15" t="s">
        <v>64</v>
      </c>
      <c r="P19" s="15" t="s">
        <v>64</v>
      </c>
      <c r="Q19" s="15">
        <v>2.0084523691768785E-2</v>
      </c>
      <c r="R19" s="15">
        <v>9.5204288053089819E-3</v>
      </c>
      <c r="S19" s="15">
        <v>0.11644873176704551</v>
      </c>
      <c r="T19" s="15">
        <v>3.8328793949988678E-2</v>
      </c>
      <c r="U19" s="15">
        <v>0.15253712040357911</v>
      </c>
      <c r="V19" s="15">
        <v>2.9420524935972209E-2</v>
      </c>
      <c r="W19" s="15">
        <v>0.24579176783710932</v>
      </c>
      <c r="X19" s="15">
        <v>3.7643752383567881E-2</v>
      </c>
      <c r="Y19" s="31">
        <v>3.3354313393308653E-3</v>
      </c>
    </row>
    <row r="20" spans="1:25" x14ac:dyDescent="0.25">
      <c r="A20" s="1" t="s">
        <v>117</v>
      </c>
      <c r="B20" s="28"/>
      <c r="C20" s="28"/>
      <c r="D20" s="14">
        <v>0.63724221581611318</v>
      </c>
      <c r="E20" s="29">
        <v>2.3670771549895249</v>
      </c>
      <c r="F20" s="30">
        <v>9.1375954094271243</v>
      </c>
      <c r="G20" s="14">
        <v>9.0993141075027748E-2</v>
      </c>
      <c r="H20" s="14">
        <v>6.1159690024092134E-2</v>
      </c>
      <c r="I20" s="31">
        <v>6.6542966650811469E-4</v>
      </c>
      <c r="J20" s="16" t="s">
        <v>60</v>
      </c>
      <c r="K20" s="16" t="s">
        <v>60</v>
      </c>
      <c r="L20" s="16" t="s">
        <v>60</v>
      </c>
      <c r="M20" s="16" t="s">
        <v>60</v>
      </c>
      <c r="N20" s="16" t="s">
        <v>60</v>
      </c>
      <c r="O20" s="16" t="s">
        <v>60</v>
      </c>
      <c r="P20" s="16" t="s">
        <v>60</v>
      </c>
      <c r="Q20" s="15">
        <v>3.6493275460436772E-3</v>
      </c>
      <c r="R20" s="15">
        <v>1.1224993651660609E-3</v>
      </c>
      <c r="S20" s="15">
        <v>8.3726637354278616E-3</v>
      </c>
      <c r="T20" s="15">
        <v>2.2442224211374393E-3</v>
      </c>
      <c r="U20" s="15">
        <v>8.8998324254657007E-3</v>
      </c>
      <c r="V20" s="15">
        <v>4.2337541712724235E-3</v>
      </c>
      <c r="W20" s="15">
        <v>2.4559534997512771E-2</v>
      </c>
      <c r="X20" s="15">
        <v>2.5195150478638101E-3</v>
      </c>
      <c r="Y20" s="31">
        <v>1.1023868295348079E-3</v>
      </c>
    </row>
    <row r="21" spans="1:25" x14ac:dyDescent="0.25">
      <c r="A21" s="1" t="s">
        <v>124</v>
      </c>
      <c r="B21" s="28" t="s">
        <v>113</v>
      </c>
      <c r="C21" s="28" t="s">
        <v>122</v>
      </c>
      <c r="D21" s="14">
        <v>2.8594613201774468</v>
      </c>
      <c r="E21" s="29">
        <v>53.675406126978586</v>
      </c>
      <c r="F21" s="30">
        <v>176.56244639020943</v>
      </c>
      <c r="G21" s="14">
        <v>1.080051943734575</v>
      </c>
      <c r="H21" s="14">
        <v>1.0364440059409308</v>
      </c>
      <c r="I21" s="14" t="s">
        <v>64</v>
      </c>
      <c r="J21" s="15" t="s">
        <v>64</v>
      </c>
      <c r="K21" s="15" t="s">
        <v>64</v>
      </c>
      <c r="L21" s="15" t="s">
        <v>64</v>
      </c>
      <c r="M21" s="15" t="s">
        <v>64</v>
      </c>
      <c r="N21" s="15" t="s">
        <v>64</v>
      </c>
      <c r="O21" s="15" t="s">
        <v>64</v>
      </c>
      <c r="P21" s="15" t="s">
        <v>64</v>
      </c>
      <c r="Q21" s="15">
        <v>2.547095258540082E-2</v>
      </c>
      <c r="R21" s="15">
        <v>1.0692117513261608E-2</v>
      </c>
      <c r="S21" s="15">
        <v>0.1212237443842417</v>
      </c>
      <c r="T21" s="15">
        <v>4.3694220023482847E-2</v>
      </c>
      <c r="U21" s="15">
        <v>0.166028408433464</v>
      </c>
      <c r="V21" s="15">
        <v>2.9748492058971465E-2</v>
      </c>
      <c r="W21" s="15">
        <v>0.23949226732865497</v>
      </c>
      <c r="X21" s="15">
        <v>3.9697108184752271E-2</v>
      </c>
      <c r="Y21" s="31" t="s">
        <v>64</v>
      </c>
    </row>
    <row r="22" spans="1:25" x14ac:dyDescent="0.25">
      <c r="A22" s="1" t="s">
        <v>117</v>
      </c>
      <c r="B22" s="28"/>
      <c r="C22" s="28"/>
      <c r="D22" s="14">
        <v>1.1071779494596261</v>
      </c>
      <c r="E22" s="29">
        <v>1.8063921661061562</v>
      </c>
      <c r="F22" s="30">
        <v>17.454285688935169</v>
      </c>
      <c r="G22" s="14">
        <v>0.8767044084846678</v>
      </c>
      <c r="H22" s="14">
        <v>7.6255852745108529E-2</v>
      </c>
      <c r="I22" s="24" t="s">
        <v>60</v>
      </c>
      <c r="J22" s="16" t="s">
        <v>60</v>
      </c>
      <c r="K22" s="16" t="s">
        <v>60</v>
      </c>
      <c r="L22" s="16" t="s">
        <v>60</v>
      </c>
      <c r="M22" s="16" t="s">
        <v>60</v>
      </c>
      <c r="N22" s="16" t="s">
        <v>60</v>
      </c>
      <c r="O22" s="16" t="s">
        <v>60</v>
      </c>
      <c r="P22" s="16" t="s">
        <v>60</v>
      </c>
      <c r="Q22" s="15">
        <v>8.1122724874977976E-3</v>
      </c>
      <c r="R22" s="15">
        <v>1.8623186496157134E-3</v>
      </c>
      <c r="S22" s="15">
        <v>7.8350844591792475E-3</v>
      </c>
      <c r="T22" s="15">
        <v>6.9302856918209386E-3</v>
      </c>
      <c r="U22" s="15">
        <v>2.0876242939481721E-2</v>
      </c>
      <c r="V22" s="15">
        <v>2.2637445791004775E-3</v>
      </c>
      <c r="W22" s="15">
        <v>2.3787818654629794E-2</v>
      </c>
      <c r="X22" s="15">
        <v>3.9801721561165352E-3</v>
      </c>
      <c r="Y22" s="32" t="s">
        <v>60</v>
      </c>
    </row>
    <row r="23" spans="1:25" x14ac:dyDescent="0.25">
      <c r="A23" s="1" t="s">
        <v>125</v>
      </c>
      <c r="B23" s="28" t="s">
        <v>137</v>
      </c>
      <c r="C23" s="28" t="s">
        <v>122</v>
      </c>
      <c r="D23" s="14">
        <v>6.0803074429489454</v>
      </c>
      <c r="E23" s="29">
        <v>50.796220251912231</v>
      </c>
      <c r="F23" s="30">
        <v>104.70959347336856</v>
      </c>
      <c r="G23" s="14">
        <v>0.33186214879980125</v>
      </c>
      <c r="H23" s="14">
        <v>0.50856553095935653</v>
      </c>
      <c r="I23" s="14" t="s">
        <v>64</v>
      </c>
      <c r="J23" s="15" t="s">
        <v>64</v>
      </c>
      <c r="K23" s="15" t="s">
        <v>64</v>
      </c>
      <c r="L23" s="15" t="s">
        <v>64</v>
      </c>
      <c r="M23" s="15" t="s">
        <v>64</v>
      </c>
      <c r="N23" s="15" t="s">
        <v>64</v>
      </c>
      <c r="O23" s="15" t="s">
        <v>64</v>
      </c>
      <c r="P23" s="15" t="s">
        <v>64</v>
      </c>
      <c r="Q23" s="15" t="s">
        <v>64</v>
      </c>
      <c r="R23" s="15" t="s">
        <v>64</v>
      </c>
      <c r="S23" s="15">
        <v>4.6318481072290876E-2</v>
      </c>
      <c r="T23" s="15">
        <v>2.1318391667326405E-2</v>
      </c>
      <c r="U23" s="15">
        <v>8.7040913045471194E-2</v>
      </c>
      <c r="V23" s="15" t="s">
        <v>64</v>
      </c>
      <c r="W23" s="15">
        <v>0.15792625925663278</v>
      </c>
      <c r="X23" s="15">
        <v>2.9304674515448752E-2</v>
      </c>
      <c r="Y23" s="31" t="s">
        <v>64</v>
      </c>
    </row>
    <row r="24" spans="1:25" x14ac:dyDescent="0.25">
      <c r="A24" s="1" t="s">
        <v>59</v>
      </c>
      <c r="B24" s="28"/>
      <c r="C24" s="28"/>
      <c r="D24" s="14">
        <v>1.770895405337606</v>
      </c>
      <c r="E24" s="29">
        <v>13.563031867818122</v>
      </c>
      <c r="F24" s="30">
        <v>32.166421786619942</v>
      </c>
      <c r="G24" s="14">
        <v>0.48477776493111085</v>
      </c>
      <c r="H24" s="14">
        <v>0.16095566093377969</v>
      </c>
      <c r="I24" s="24" t="s">
        <v>60</v>
      </c>
      <c r="J24" s="16" t="s">
        <v>60</v>
      </c>
      <c r="K24" s="16" t="s">
        <v>60</v>
      </c>
      <c r="L24" s="16" t="s">
        <v>60</v>
      </c>
      <c r="M24" s="16" t="s">
        <v>60</v>
      </c>
      <c r="N24" s="16" t="s">
        <v>60</v>
      </c>
      <c r="O24" s="16" t="s">
        <v>60</v>
      </c>
      <c r="P24" s="16" t="s">
        <v>60</v>
      </c>
      <c r="Q24" s="16" t="s">
        <v>60</v>
      </c>
      <c r="R24" s="16" t="s">
        <v>60</v>
      </c>
      <c r="S24" s="15">
        <v>2.4932632660934598E-2</v>
      </c>
      <c r="T24" s="15">
        <v>1.111396396729872E-2</v>
      </c>
      <c r="U24" s="15">
        <v>4.3765965417744072E-2</v>
      </c>
      <c r="V24" s="16" t="s">
        <v>60</v>
      </c>
      <c r="W24" s="15">
        <v>7.7045046941770889E-2</v>
      </c>
      <c r="X24" s="15">
        <v>1.1920177250848393E-2</v>
      </c>
      <c r="Y24" s="32" t="s">
        <v>60</v>
      </c>
    </row>
    <row r="25" spans="1:25" x14ac:dyDescent="0.25">
      <c r="A25" s="1" t="s">
        <v>126</v>
      </c>
      <c r="B25" s="28" t="s">
        <v>137</v>
      </c>
      <c r="C25" s="28" t="s">
        <v>122</v>
      </c>
      <c r="D25" s="14">
        <v>3.4790638670671394</v>
      </c>
      <c r="E25" s="29">
        <v>59.705623959340222</v>
      </c>
      <c r="F25" s="30">
        <v>740.3508066342755</v>
      </c>
      <c r="G25" s="14">
        <v>0.73774999296436983</v>
      </c>
      <c r="H25" s="14">
        <v>3.6543558746145037</v>
      </c>
      <c r="I25" s="14">
        <v>0.81037026635459963</v>
      </c>
      <c r="J25" s="15" t="s">
        <v>64</v>
      </c>
      <c r="K25" s="15">
        <v>3.8258756093726289E-2</v>
      </c>
      <c r="L25" s="15">
        <v>0.14123501624837775</v>
      </c>
      <c r="M25" s="15">
        <v>2.8411216716539667E-2</v>
      </c>
      <c r="N25" s="15">
        <v>0.25133737060335232</v>
      </c>
      <c r="O25" s="15">
        <v>0.17474923970933345</v>
      </c>
      <c r="P25" s="15">
        <v>9.586093616064463E-2</v>
      </c>
      <c r="Q25" s="15">
        <v>0.25558772966297716</v>
      </c>
      <c r="R25" s="15">
        <v>7.410652208973853E-2</v>
      </c>
      <c r="S25" s="15">
        <v>0.65139063373765171</v>
      </c>
      <c r="T25" s="15">
        <v>0.12971196760803577</v>
      </c>
      <c r="U25" s="15">
        <v>0.41290546295553421</v>
      </c>
      <c r="V25" s="15">
        <v>5.3372581020775502E-2</v>
      </c>
      <c r="W25" s="15">
        <v>0.39195072252005209</v>
      </c>
      <c r="X25" s="15">
        <v>8.0038217564173203E-2</v>
      </c>
      <c r="Y25" s="31" t="s">
        <v>64</v>
      </c>
    </row>
    <row r="26" spans="1:25" x14ac:dyDescent="0.25">
      <c r="A26" s="1" t="s">
        <v>59</v>
      </c>
      <c r="B26" s="28"/>
      <c r="C26" s="28"/>
      <c r="D26" s="14">
        <v>1.2892279437375183</v>
      </c>
      <c r="E26" s="29">
        <v>6.7345425579123788</v>
      </c>
      <c r="F26" s="30">
        <v>114.05140222741629</v>
      </c>
      <c r="G26" s="14">
        <v>0.18891563633896441</v>
      </c>
      <c r="H26" s="14">
        <v>0.73966066805883712</v>
      </c>
      <c r="I26" s="14">
        <v>0.38311419527471646</v>
      </c>
      <c r="J26" s="16" t="s">
        <v>60</v>
      </c>
      <c r="K26" s="15">
        <v>2.7978634966433002E-2</v>
      </c>
      <c r="L26" s="15">
        <v>7.3532684559068542E-2</v>
      </c>
      <c r="M26" s="15">
        <v>1.5078423512115169E-2</v>
      </c>
      <c r="N26" s="15">
        <v>0.10090511084557564</v>
      </c>
      <c r="O26" s="15">
        <v>4.3006749116718583E-2</v>
      </c>
      <c r="P26" s="15">
        <v>2.4625893155183955E-2</v>
      </c>
      <c r="Q26" s="15">
        <v>0.15417285827863403</v>
      </c>
      <c r="R26" s="15">
        <v>2.6246784541086459E-2</v>
      </c>
      <c r="S26" s="15">
        <v>0.15760791810662711</v>
      </c>
      <c r="T26" s="15">
        <v>3.3649585077350483E-2</v>
      </c>
      <c r="U26" s="15">
        <v>8.726626595529588E-2</v>
      </c>
      <c r="V26" s="15">
        <v>1.6433436212558983E-2</v>
      </c>
      <c r="W26" s="15">
        <v>0.12515520221739596</v>
      </c>
      <c r="X26" s="15">
        <v>2.2430918138703487E-2</v>
      </c>
      <c r="Y26" s="32" t="s">
        <v>60</v>
      </c>
    </row>
    <row r="27" spans="1:25" x14ac:dyDescent="0.25">
      <c r="A27" s="1" t="s">
        <v>127</v>
      </c>
      <c r="B27" s="28" t="s">
        <v>137</v>
      </c>
      <c r="C27" s="28" t="s">
        <v>122</v>
      </c>
      <c r="D27" s="14">
        <v>7.0622177446946539</v>
      </c>
      <c r="E27" s="29">
        <v>46.406054410527247</v>
      </c>
      <c r="F27" s="30">
        <v>205.89624268872231</v>
      </c>
      <c r="G27" s="14">
        <v>0.4892068310948649</v>
      </c>
      <c r="H27" s="14">
        <v>0.9335997913188453</v>
      </c>
      <c r="I27" s="14" t="s">
        <v>64</v>
      </c>
      <c r="J27" s="15" t="s">
        <v>64</v>
      </c>
      <c r="K27" s="15" t="s">
        <v>64</v>
      </c>
      <c r="L27" s="15" t="s">
        <v>64</v>
      </c>
      <c r="M27" s="15" t="s">
        <v>64</v>
      </c>
      <c r="N27" s="15" t="s">
        <v>64</v>
      </c>
      <c r="O27" s="15" t="s">
        <v>64</v>
      </c>
      <c r="P27" s="15" t="s">
        <v>64</v>
      </c>
      <c r="Q27" s="15" t="s">
        <v>64</v>
      </c>
      <c r="R27" s="15" t="s">
        <v>64</v>
      </c>
      <c r="S27" s="15">
        <v>8.0728806038970743E-2</v>
      </c>
      <c r="T27" s="15">
        <v>3.5996152700507454E-2</v>
      </c>
      <c r="U27" s="15">
        <v>0.15012611119136862</v>
      </c>
      <c r="V27" s="15">
        <v>2.864588400577071E-2</v>
      </c>
      <c r="W27" s="15">
        <v>0.21684492529206037</v>
      </c>
      <c r="X27" s="15">
        <v>3.7011110257220571E-2</v>
      </c>
      <c r="Y27" s="31" t="s">
        <v>64</v>
      </c>
    </row>
    <row r="28" spans="1:25" x14ac:dyDescent="0.25">
      <c r="A28" s="1" t="s">
        <v>59</v>
      </c>
      <c r="B28" s="28"/>
      <c r="C28" s="28"/>
      <c r="D28" s="14">
        <v>1.8748137907745028</v>
      </c>
      <c r="E28" s="29">
        <v>6.0196394754123812</v>
      </c>
      <c r="F28" s="30">
        <v>38.404995049107178</v>
      </c>
      <c r="G28" s="14">
        <v>0.37909955584916388</v>
      </c>
      <c r="H28" s="14">
        <v>0.21958286423875542</v>
      </c>
      <c r="I28" s="24" t="s">
        <v>60</v>
      </c>
      <c r="J28" s="16" t="s">
        <v>60</v>
      </c>
      <c r="K28" s="16" t="s">
        <v>60</v>
      </c>
      <c r="L28" s="16" t="s">
        <v>60</v>
      </c>
      <c r="M28" s="16" t="s">
        <v>60</v>
      </c>
      <c r="N28" s="16" t="s">
        <v>60</v>
      </c>
      <c r="O28" s="16" t="s">
        <v>60</v>
      </c>
      <c r="P28" s="16" t="s">
        <v>60</v>
      </c>
      <c r="Q28" s="16" t="s">
        <v>60</v>
      </c>
      <c r="R28" s="16" t="s">
        <v>60</v>
      </c>
      <c r="S28" s="15">
        <v>4.035459755938977E-2</v>
      </c>
      <c r="T28" s="15">
        <v>1.0228945782585036E-2</v>
      </c>
      <c r="U28" s="15">
        <v>6.0198948342413565E-2</v>
      </c>
      <c r="V28" s="15">
        <v>1.2153669360555178E-2</v>
      </c>
      <c r="W28" s="15">
        <v>5.4980985662072823E-2</v>
      </c>
      <c r="X28" s="15">
        <v>7.4228566544300338E-3</v>
      </c>
      <c r="Y28" s="32" t="s">
        <v>60</v>
      </c>
    </row>
    <row r="29" spans="1:25" x14ac:dyDescent="0.25">
      <c r="A29" s="1" t="s">
        <v>74</v>
      </c>
      <c r="B29" s="28" t="s">
        <v>137</v>
      </c>
      <c r="C29" s="28" t="s">
        <v>122</v>
      </c>
      <c r="D29" s="14">
        <v>9.8876793805006251</v>
      </c>
      <c r="E29" s="29">
        <v>51.810133558892787</v>
      </c>
      <c r="F29" s="30">
        <v>128.33423907496842</v>
      </c>
      <c r="G29" s="14">
        <v>0.1937428481302827</v>
      </c>
      <c r="H29" s="14">
        <v>0.69540955547359251</v>
      </c>
      <c r="I29" s="14" t="s">
        <v>64</v>
      </c>
      <c r="J29" s="15" t="s">
        <v>64</v>
      </c>
      <c r="K29" s="15" t="s">
        <v>64</v>
      </c>
      <c r="L29" s="15" t="s">
        <v>64</v>
      </c>
      <c r="M29" s="15" t="s">
        <v>64</v>
      </c>
      <c r="N29" s="15" t="s">
        <v>64</v>
      </c>
      <c r="O29" s="15" t="s">
        <v>64</v>
      </c>
      <c r="P29" s="15" t="s">
        <v>64</v>
      </c>
      <c r="Q29" s="15" t="s">
        <v>64</v>
      </c>
      <c r="R29" s="15" t="s">
        <v>64</v>
      </c>
      <c r="S29" s="15">
        <v>7.901051761521008E-2</v>
      </c>
      <c r="T29" s="15">
        <v>2.6101064370142056E-2</v>
      </c>
      <c r="U29" s="15">
        <v>0.10988626536201111</v>
      </c>
      <c r="V29" s="15">
        <v>2.334591951178239E-2</v>
      </c>
      <c r="W29" s="15">
        <v>0.18899443768070853</v>
      </c>
      <c r="X29" s="15">
        <v>3.1478668962381239E-2</v>
      </c>
      <c r="Y29" s="31" t="s">
        <v>64</v>
      </c>
    </row>
    <row r="30" spans="1:25" x14ac:dyDescent="0.25">
      <c r="A30" s="2" t="s">
        <v>59</v>
      </c>
      <c r="B30" s="33"/>
      <c r="C30" s="33"/>
      <c r="D30" s="17">
        <v>1.1273931987853727</v>
      </c>
      <c r="E30" s="34">
        <v>3.4188988232299886</v>
      </c>
      <c r="F30" s="35">
        <v>9.9350983348741888</v>
      </c>
      <c r="G30" s="17">
        <v>0.14961817261760124</v>
      </c>
      <c r="H30" s="17">
        <v>8.3150104636921504E-2</v>
      </c>
      <c r="I30" s="36" t="s">
        <v>60</v>
      </c>
      <c r="J30" s="19" t="s">
        <v>60</v>
      </c>
      <c r="K30" s="19" t="s">
        <v>60</v>
      </c>
      <c r="L30" s="19" t="s">
        <v>60</v>
      </c>
      <c r="M30" s="19" t="s">
        <v>60</v>
      </c>
      <c r="N30" s="19" t="s">
        <v>60</v>
      </c>
      <c r="O30" s="19" t="s">
        <v>60</v>
      </c>
      <c r="P30" s="19" t="s">
        <v>60</v>
      </c>
      <c r="Q30" s="19" t="s">
        <v>60</v>
      </c>
      <c r="R30" s="19" t="s">
        <v>60</v>
      </c>
      <c r="S30" s="18">
        <v>1.9399327179259337E-2</v>
      </c>
      <c r="T30" s="18">
        <v>8.0166589121174105E-3</v>
      </c>
      <c r="U30" s="18">
        <v>3.3721402477892966E-2</v>
      </c>
      <c r="V30" s="18">
        <v>7.9150947223019311E-3</v>
      </c>
      <c r="W30" s="18">
        <v>2.7162296075710073E-2</v>
      </c>
      <c r="X30" s="18">
        <v>7.6424981256999576E-3</v>
      </c>
      <c r="Y30" s="37" t="s">
        <v>60</v>
      </c>
    </row>
  </sheetData>
  <mergeCells count="1">
    <mergeCell ref="A1:U1"/>
  </mergeCells>
  <pageMargins left="0.7" right="0.7" top="0.75" bottom="0.75" header="0.3" footer="0.3"/>
  <pageSetup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0AE6-04D2-438B-ADAB-922F54AADDE0}">
  <dimension ref="A1:Y18"/>
  <sheetViews>
    <sheetView workbookViewId="0">
      <selection sqref="A1:U1"/>
    </sheetView>
  </sheetViews>
  <sheetFormatPr defaultRowHeight="15" x14ac:dyDescent="0.25"/>
  <cols>
    <col min="1" max="1" width="33.28515625" customWidth="1"/>
    <col min="3" max="3" width="12.140625" customWidth="1"/>
  </cols>
  <sheetData>
    <row r="1" spans="1:25" x14ac:dyDescent="0.25">
      <c r="A1" s="94" t="s">
        <v>214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3"/>
      <c r="W1" s="3"/>
      <c r="X1" s="3"/>
      <c r="Y1" s="3"/>
    </row>
    <row r="2" spans="1:25" x14ac:dyDescent="0.25">
      <c r="A2" s="27"/>
      <c r="B2" s="5" t="s">
        <v>109</v>
      </c>
      <c r="C2" s="5" t="s">
        <v>110</v>
      </c>
      <c r="D2" s="6" t="s">
        <v>0</v>
      </c>
      <c r="E2" s="38" t="s">
        <v>1</v>
      </c>
      <c r="F2" s="6" t="s">
        <v>111</v>
      </c>
      <c r="G2" s="39" t="s">
        <v>2</v>
      </c>
      <c r="H2" s="39" t="s">
        <v>3</v>
      </c>
      <c r="I2" s="39" t="s">
        <v>4</v>
      </c>
      <c r="J2" s="39" t="s">
        <v>5</v>
      </c>
      <c r="K2" s="6" t="s">
        <v>6</v>
      </c>
      <c r="L2" s="6" t="s">
        <v>7</v>
      </c>
      <c r="M2" s="6" t="s">
        <v>8</v>
      </c>
      <c r="N2" s="6" t="s">
        <v>9</v>
      </c>
      <c r="O2" s="6" t="s">
        <v>10</v>
      </c>
      <c r="P2" s="6" t="s">
        <v>11</v>
      </c>
      <c r="Q2" s="6" t="s">
        <v>12</v>
      </c>
      <c r="R2" s="6" t="s">
        <v>13</v>
      </c>
      <c r="S2" s="6" t="s">
        <v>14</v>
      </c>
      <c r="T2" s="6" t="s">
        <v>15</v>
      </c>
      <c r="U2" s="6" t="s">
        <v>16</v>
      </c>
      <c r="V2" s="6" t="s">
        <v>17</v>
      </c>
      <c r="W2" s="6" t="s">
        <v>18</v>
      </c>
      <c r="X2" s="6" t="s">
        <v>19</v>
      </c>
      <c r="Y2" s="6" t="s">
        <v>20</v>
      </c>
    </row>
    <row r="3" spans="1:25" x14ac:dyDescent="0.25">
      <c r="A3" s="1" t="s">
        <v>128</v>
      </c>
      <c r="B3" s="28" t="s">
        <v>113</v>
      </c>
      <c r="C3" s="28" t="s">
        <v>122</v>
      </c>
      <c r="D3" s="14">
        <v>1.488</v>
      </c>
      <c r="E3" s="29">
        <v>24.158000000000001</v>
      </c>
      <c r="F3" s="30">
        <v>172.37237985683672</v>
      </c>
      <c r="G3" s="15">
        <v>0.216</v>
      </c>
      <c r="H3" s="15">
        <v>0.34799999999999998</v>
      </c>
      <c r="I3" s="15">
        <v>2.7434464216251318E-2</v>
      </c>
      <c r="J3" s="15">
        <v>5.5163672670492719E-3</v>
      </c>
      <c r="K3" s="15" t="s">
        <v>64</v>
      </c>
      <c r="L3" s="15" t="s">
        <v>64</v>
      </c>
      <c r="M3" s="15" t="s">
        <v>64</v>
      </c>
      <c r="N3" s="15" t="s">
        <v>64</v>
      </c>
      <c r="O3" s="15" t="s">
        <v>64</v>
      </c>
      <c r="P3" s="15" t="s">
        <v>64</v>
      </c>
      <c r="Q3" s="15">
        <v>1.0438628989812545E-2</v>
      </c>
      <c r="R3" s="15">
        <v>3.7510643973187332E-3</v>
      </c>
      <c r="S3" s="15">
        <v>0.04</v>
      </c>
      <c r="T3" s="15">
        <v>1.3460321793639183E-2</v>
      </c>
      <c r="U3" s="15">
        <v>5.096698871778213E-2</v>
      </c>
      <c r="V3" s="15">
        <v>9.8517177775788722E-3</v>
      </c>
      <c r="W3" s="15">
        <v>8.5179371157172723E-2</v>
      </c>
      <c r="X3" s="15">
        <v>1.5683338384489008E-2</v>
      </c>
      <c r="Y3" s="15" t="s">
        <v>64</v>
      </c>
    </row>
    <row r="4" spans="1:25" x14ac:dyDescent="0.25">
      <c r="A4" s="1" t="s">
        <v>117</v>
      </c>
      <c r="B4" s="28"/>
      <c r="C4" s="28"/>
      <c r="D4" s="14">
        <v>0.64</v>
      </c>
      <c r="E4" s="29">
        <v>0.88500000000000001</v>
      </c>
      <c r="F4" s="30">
        <v>6.4898002743432635</v>
      </c>
      <c r="G4" s="15">
        <v>0.189</v>
      </c>
      <c r="H4" s="15">
        <v>1.9E-2</v>
      </c>
      <c r="I4" s="15">
        <v>4.197820037680578E-3</v>
      </c>
      <c r="J4" s="15">
        <v>4.1696019675742848E-3</v>
      </c>
      <c r="K4" s="16" t="s">
        <v>60</v>
      </c>
      <c r="L4" s="16" t="s">
        <v>60</v>
      </c>
      <c r="M4" s="16" t="s">
        <v>60</v>
      </c>
      <c r="N4" s="16" t="s">
        <v>60</v>
      </c>
      <c r="O4" s="16" t="s">
        <v>60</v>
      </c>
      <c r="P4" s="16" t="s">
        <v>60</v>
      </c>
      <c r="Q4" s="15">
        <v>3.4115338235751135E-3</v>
      </c>
      <c r="R4" s="15">
        <v>4.897806048166875E-4</v>
      </c>
      <c r="S4" s="15">
        <v>4.0000000000000001E-3</v>
      </c>
      <c r="T4" s="15">
        <v>1.2832005903555602E-3</v>
      </c>
      <c r="U4" s="15">
        <v>3.8659128076077068E-3</v>
      </c>
      <c r="V4" s="15">
        <v>7.8173251508446406E-4</v>
      </c>
      <c r="W4" s="15">
        <v>6.6388630559930887E-3</v>
      </c>
      <c r="X4" s="15">
        <v>1.1085790854559259E-3</v>
      </c>
      <c r="Y4" s="16" t="s">
        <v>60</v>
      </c>
    </row>
    <row r="5" spans="1:25" x14ac:dyDescent="0.25">
      <c r="A5" s="1" t="s">
        <v>129</v>
      </c>
      <c r="B5" s="28" t="s">
        <v>113</v>
      </c>
      <c r="C5" s="28" t="s">
        <v>122</v>
      </c>
      <c r="D5" s="14">
        <v>1.6855941181290128</v>
      </c>
      <c r="E5" s="29">
        <v>21.245457183802582</v>
      </c>
      <c r="F5" s="30">
        <v>149.10729816123458</v>
      </c>
      <c r="G5" s="15">
        <v>0.10981310677536245</v>
      </c>
      <c r="H5" s="15">
        <v>0.30915077831766657</v>
      </c>
      <c r="I5" s="15">
        <v>1.9082457335629403E-2</v>
      </c>
      <c r="J5" s="15" t="s">
        <v>64</v>
      </c>
      <c r="K5" s="15" t="s">
        <v>64</v>
      </c>
      <c r="L5" s="15" t="s">
        <v>64</v>
      </c>
      <c r="M5" s="15" t="s">
        <v>64</v>
      </c>
      <c r="N5" s="15" t="s">
        <v>64</v>
      </c>
      <c r="O5" s="15" t="s">
        <v>64</v>
      </c>
      <c r="P5" s="15" t="s">
        <v>64</v>
      </c>
      <c r="Q5" s="15">
        <v>1.1054485060592234E-2</v>
      </c>
      <c r="R5" s="15" t="s">
        <v>64</v>
      </c>
      <c r="S5" s="15">
        <v>3.5827702925280369E-2</v>
      </c>
      <c r="T5" s="15">
        <v>1.1026010839053187E-2</v>
      </c>
      <c r="U5" s="15">
        <v>4.5151473968164976E-2</v>
      </c>
      <c r="V5" s="15">
        <v>8.6418985957835755E-3</v>
      </c>
      <c r="W5" s="15">
        <v>7.7562231822952091E-2</v>
      </c>
      <c r="X5" s="15">
        <v>1.404928674401182E-2</v>
      </c>
      <c r="Y5" s="15" t="s">
        <v>64</v>
      </c>
    </row>
    <row r="6" spans="1:25" x14ac:dyDescent="0.25">
      <c r="A6" s="1" t="s">
        <v>117</v>
      </c>
      <c r="B6" s="28"/>
      <c r="C6" s="28"/>
      <c r="D6" s="14">
        <v>0.27265007692328713</v>
      </c>
      <c r="E6" s="29">
        <v>1.059642045956074</v>
      </c>
      <c r="F6" s="30">
        <v>5.3802604741040136</v>
      </c>
      <c r="G6" s="15">
        <v>0.12555031473739886</v>
      </c>
      <c r="H6" s="15">
        <v>1.6708245139537618E-2</v>
      </c>
      <c r="I6" s="15">
        <v>5.0244224831802976E-3</v>
      </c>
      <c r="J6" s="16" t="s">
        <v>60</v>
      </c>
      <c r="K6" s="16" t="s">
        <v>60</v>
      </c>
      <c r="L6" s="16" t="s">
        <v>60</v>
      </c>
      <c r="M6" s="16" t="s">
        <v>60</v>
      </c>
      <c r="N6" s="16" t="s">
        <v>60</v>
      </c>
      <c r="O6" s="16" t="s">
        <v>60</v>
      </c>
      <c r="P6" s="16" t="s">
        <v>60</v>
      </c>
      <c r="Q6" s="15">
        <v>3.0026437362652499E-3</v>
      </c>
      <c r="R6" s="16" t="s">
        <v>60</v>
      </c>
      <c r="S6" s="15">
        <v>3.2293540692240664E-3</v>
      </c>
      <c r="T6" s="15">
        <v>1.4899483526295608E-3</v>
      </c>
      <c r="U6" s="15">
        <v>4.2179834791732391E-3</v>
      </c>
      <c r="V6" s="15">
        <v>9.5447397037117031E-4</v>
      </c>
      <c r="W6" s="15">
        <v>8.1354816670399632E-3</v>
      </c>
      <c r="X6" s="15">
        <v>1.9124159516468084E-3</v>
      </c>
      <c r="Y6" s="16" t="s">
        <v>60</v>
      </c>
    </row>
    <row r="7" spans="1:25" x14ac:dyDescent="0.25">
      <c r="A7" s="1" t="s">
        <v>130</v>
      </c>
      <c r="B7" s="28" t="s">
        <v>113</v>
      </c>
      <c r="C7" s="28" t="s">
        <v>122</v>
      </c>
      <c r="D7" s="14">
        <v>0.87900608400666436</v>
      </c>
      <c r="E7" s="29">
        <v>30.754125539257242</v>
      </c>
      <c r="F7" s="30">
        <v>80.996709980162322</v>
      </c>
      <c r="G7" s="15">
        <v>0.2728535381140183</v>
      </c>
      <c r="H7" s="15">
        <v>0.18695390623428032</v>
      </c>
      <c r="I7" s="15" t="s">
        <v>64</v>
      </c>
      <c r="J7" s="15" t="s">
        <v>64</v>
      </c>
      <c r="K7" s="15" t="s">
        <v>64</v>
      </c>
      <c r="L7" s="15" t="s">
        <v>64</v>
      </c>
      <c r="M7" s="15" t="s">
        <v>64</v>
      </c>
      <c r="N7" s="15" t="s">
        <v>64</v>
      </c>
      <c r="O7" s="15" t="s">
        <v>64</v>
      </c>
      <c r="P7" s="15" t="s">
        <v>64</v>
      </c>
      <c r="Q7" s="15" t="s">
        <v>64</v>
      </c>
      <c r="R7" s="15" t="s">
        <v>64</v>
      </c>
      <c r="S7" s="15">
        <v>1.5973139399543115E-2</v>
      </c>
      <c r="T7" s="15">
        <v>7.0438641779749676E-3</v>
      </c>
      <c r="U7" s="15">
        <v>3.358462215158689E-2</v>
      </c>
      <c r="V7" s="15">
        <v>8.0161461000659937E-3</v>
      </c>
      <c r="W7" s="15">
        <v>8.4827038457353621E-2</v>
      </c>
      <c r="X7" s="15">
        <v>1.6470115972132517E-2</v>
      </c>
      <c r="Y7" s="15">
        <v>1.989755272005833E-3</v>
      </c>
    </row>
    <row r="8" spans="1:25" x14ac:dyDescent="0.25">
      <c r="A8" s="1" t="s">
        <v>117</v>
      </c>
      <c r="B8" s="28"/>
      <c r="C8" s="28"/>
      <c r="D8" s="14">
        <v>0.17182396220144699</v>
      </c>
      <c r="E8" s="29">
        <v>0.94577892069406488</v>
      </c>
      <c r="F8" s="30">
        <v>2.0227399533557793</v>
      </c>
      <c r="G8" s="15">
        <v>0.18273145531788298</v>
      </c>
      <c r="H8" s="15">
        <v>7.9160997033400019E-3</v>
      </c>
      <c r="I8" s="16" t="s">
        <v>60</v>
      </c>
      <c r="J8" s="16" t="s">
        <v>60</v>
      </c>
      <c r="K8" s="16" t="s">
        <v>60</v>
      </c>
      <c r="L8" s="16" t="s">
        <v>60</v>
      </c>
      <c r="M8" s="16" t="s">
        <v>60</v>
      </c>
      <c r="N8" s="16" t="s">
        <v>60</v>
      </c>
      <c r="O8" s="16" t="s">
        <v>60</v>
      </c>
      <c r="P8" s="16" t="s">
        <v>60</v>
      </c>
      <c r="Q8" s="16" t="s">
        <v>60</v>
      </c>
      <c r="R8" s="16" t="s">
        <v>60</v>
      </c>
      <c r="S8" s="15">
        <v>3.2645799170340243E-3</v>
      </c>
      <c r="T8" s="15">
        <v>1.0013918527459783E-3</v>
      </c>
      <c r="U8" s="15">
        <v>3.4283769827013824E-3</v>
      </c>
      <c r="V8" s="15">
        <v>5.9159446678214221E-4</v>
      </c>
      <c r="W8" s="15">
        <v>6.6464780842180066E-3</v>
      </c>
      <c r="X8" s="15">
        <v>1.4573824964748256E-3</v>
      </c>
      <c r="Y8" s="15">
        <v>7.3502524224088495E-4</v>
      </c>
    </row>
    <row r="9" spans="1:25" x14ac:dyDescent="0.25">
      <c r="A9" s="1" t="s">
        <v>124</v>
      </c>
      <c r="B9" s="28" t="s">
        <v>113</v>
      </c>
      <c r="C9" s="28" t="s">
        <v>122</v>
      </c>
      <c r="D9" s="14">
        <v>0.74275765163289686</v>
      </c>
      <c r="E9" s="29">
        <v>31.737945971891349</v>
      </c>
      <c r="F9" s="30">
        <v>95.129859689915719</v>
      </c>
      <c r="G9" s="15">
        <v>0.16205575500568084</v>
      </c>
      <c r="H9" s="15">
        <v>0.21407689834364022</v>
      </c>
      <c r="I9" s="15" t="s">
        <v>64</v>
      </c>
      <c r="J9" s="15" t="s">
        <v>64</v>
      </c>
      <c r="K9" s="15" t="s">
        <v>64</v>
      </c>
      <c r="L9" s="15" t="s">
        <v>64</v>
      </c>
      <c r="M9" s="15" t="s">
        <v>64</v>
      </c>
      <c r="N9" s="15" t="s">
        <v>64</v>
      </c>
      <c r="O9" s="15" t="s">
        <v>64</v>
      </c>
      <c r="P9" s="15" t="s">
        <v>64</v>
      </c>
      <c r="Q9" s="15" t="s">
        <v>64</v>
      </c>
      <c r="R9" s="15" t="s">
        <v>64</v>
      </c>
      <c r="S9" s="15">
        <v>1.8874987445400594E-2</v>
      </c>
      <c r="T9" s="15">
        <v>8.275043880408367E-3</v>
      </c>
      <c r="U9" s="15">
        <v>3.8499860070941021E-2</v>
      </c>
      <c r="V9" s="15">
        <v>9.2603839026430476E-3</v>
      </c>
      <c r="W9" s="15">
        <v>9.6840421695777168E-2</v>
      </c>
      <c r="X9" s="15">
        <v>1.8690918251168021E-2</v>
      </c>
      <c r="Y9" s="15">
        <v>1.0741701341250076E-2</v>
      </c>
    </row>
    <row r="10" spans="1:25" x14ac:dyDescent="0.25">
      <c r="A10" s="1" t="s">
        <v>117</v>
      </c>
      <c r="B10" s="28"/>
      <c r="C10" s="28"/>
      <c r="D10" s="14">
        <v>0.27586380431951624</v>
      </c>
      <c r="E10" s="29">
        <v>2.6773478305860658</v>
      </c>
      <c r="F10" s="30">
        <v>4.9817544690735618</v>
      </c>
      <c r="G10" s="15">
        <v>7.216444312833481E-2</v>
      </c>
      <c r="H10" s="15">
        <v>1.8781387804507148E-2</v>
      </c>
      <c r="I10" s="16" t="s">
        <v>60</v>
      </c>
      <c r="J10" s="16" t="s">
        <v>60</v>
      </c>
      <c r="K10" s="16" t="s">
        <v>60</v>
      </c>
      <c r="L10" s="16" t="s">
        <v>60</v>
      </c>
      <c r="M10" s="16" t="s">
        <v>60</v>
      </c>
      <c r="N10" s="16" t="s">
        <v>60</v>
      </c>
      <c r="O10" s="16" t="s">
        <v>60</v>
      </c>
      <c r="P10" s="16" t="s">
        <v>60</v>
      </c>
      <c r="Q10" s="16" t="s">
        <v>60</v>
      </c>
      <c r="R10" s="16" t="s">
        <v>60</v>
      </c>
      <c r="S10" s="15">
        <v>2.4610207659135435E-3</v>
      </c>
      <c r="T10" s="15">
        <v>1.5754817008111243E-3</v>
      </c>
      <c r="U10" s="15">
        <v>2.5153547081080826E-3</v>
      </c>
      <c r="V10" s="15">
        <v>9.7072878724671836E-4</v>
      </c>
      <c r="W10" s="15">
        <v>7.9261889771170199E-3</v>
      </c>
      <c r="X10" s="15">
        <v>2.4169691985872713E-3</v>
      </c>
      <c r="Y10" s="15">
        <v>1.7670099886224394E-2</v>
      </c>
    </row>
    <row r="11" spans="1:25" x14ac:dyDescent="0.25">
      <c r="A11" s="1" t="s">
        <v>131</v>
      </c>
      <c r="B11" s="28" t="s">
        <v>137</v>
      </c>
      <c r="C11" s="28" t="s">
        <v>122</v>
      </c>
      <c r="D11" s="14">
        <v>1.8019743026797141</v>
      </c>
      <c r="E11" s="29">
        <v>22.945190620005064</v>
      </c>
      <c r="F11" s="30" t="s">
        <v>64</v>
      </c>
      <c r="G11" s="15">
        <v>4.3061275398357537E-2</v>
      </c>
      <c r="H11" s="15">
        <v>9.3682027406624568E-2</v>
      </c>
      <c r="I11" s="15" t="s">
        <v>64</v>
      </c>
      <c r="J11" s="15" t="s">
        <v>64</v>
      </c>
      <c r="K11" s="15" t="s">
        <v>64</v>
      </c>
      <c r="L11" s="15" t="s">
        <v>64</v>
      </c>
      <c r="M11" s="15" t="s">
        <v>64</v>
      </c>
      <c r="N11" s="15" t="s">
        <v>64</v>
      </c>
      <c r="O11" s="15" t="s">
        <v>64</v>
      </c>
      <c r="P11" s="15" t="s">
        <v>64</v>
      </c>
      <c r="Q11" s="15" t="s">
        <v>64</v>
      </c>
      <c r="R11" s="15" t="s">
        <v>64</v>
      </c>
      <c r="S11" s="15" t="s">
        <v>64</v>
      </c>
      <c r="T11" s="15" t="s">
        <v>64</v>
      </c>
      <c r="U11" s="15">
        <v>1.9277337605109558E-2</v>
      </c>
      <c r="V11" s="15" t="s">
        <v>64</v>
      </c>
      <c r="W11" s="15">
        <v>4.7441751442473312E-2</v>
      </c>
      <c r="X11" s="15">
        <v>1.0323781078221593E-2</v>
      </c>
      <c r="Y11" s="15" t="s">
        <v>64</v>
      </c>
    </row>
    <row r="12" spans="1:25" x14ac:dyDescent="0.25">
      <c r="A12" s="1" t="s">
        <v>59</v>
      </c>
      <c r="B12" s="28"/>
      <c r="C12" s="28"/>
      <c r="D12" s="14">
        <v>0.25686389348664312</v>
      </c>
      <c r="E12" s="29">
        <v>0.78015530676297562</v>
      </c>
      <c r="F12" s="40" t="s">
        <v>60</v>
      </c>
      <c r="G12" s="15">
        <v>4.8485181648369235E-2</v>
      </c>
      <c r="H12" s="15">
        <v>6.1680736868653845E-3</v>
      </c>
      <c r="I12" s="16" t="s">
        <v>60</v>
      </c>
      <c r="J12" s="16" t="s">
        <v>60</v>
      </c>
      <c r="K12" s="16" t="s">
        <v>60</v>
      </c>
      <c r="L12" s="16" t="s">
        <v>60</v>
      </c>
      <c r="M12" s="16" t="s">
        <v>60</v>
      </c>
      <c r="N12" s="16" t="s">
        <v>60</v>
      </c>
      <c r="O12" s="16" t="s">
        <v>60</v>
      </c>
      <c r="P12" s="16" t="s">
        <v>60</v>
      </c>
      <c r="Q12" s="16" t="s">
        <v>60</v>
      </c>
      <c r="R12" s="16" t="s">
        <v>60</v>
      </c>
      <c r="S12" s="16" t="s">
        <v>60</v>
      </c>
      <c r="T12" s="16" t="s">
        <v>60</v>
      </c>
      <c r="U12" s="15">
        <v>3.3181287485152806E-3</v>
      </c>
      <c r="V12" s="16" t="s">
        <v>60</v>
      </c>
      <c r="W12" s="15">
        <v>4.5542029452116557E-3</v>
      </c>
      <c r="X12" s="15">
        <v>9.7315070720996593E-4</v>
      </c>
      <c r="Y12" s="16" t="s">
        <v>60</v>
      </c>
    </row>
    <row r="13" spans="1:25" x14ac:dyDescent="0.25">
      <c r="A13" s="1" t="s">
        <v>126</v>
      </c>
      <c r="B13" s="28" t="s">
        <v>137</v>
      </c>
      <c r="C13" s="28" t="s">
        <v>122</v>
      </c>
      <c r="D13" s="14">
        <v>1.45214956770086</v>
      </c>
      <c r="E13" s="29">
        <v>22.412114917238828</v>
      </c>
      <c r="F13" s="30">
        <v>250.84475004220008</v>
      </c>
      <c r="G13" s="15">
        <v>5.115646373052582E-2</v>
      </c>
      <c r="H13" s="15">
        <v>0.47885134069228324</v>
      </c>
      <c r="I13" s="15">
        <v>9.9439334900684975E-2</v>
      </c>
      <c r="J13" s="15" t="s">
        <v>64</v>
      </c>
      <c r="K13" s="15" t="s">
        <v>64</v>
      </c>
      <c r="L13" s="15" t="s">
        <v>64</v>
      </c>
      <c r="M13" s="15" t="s">
        <v>64</v>
      </c>
      <c r="N13" s="15">
        <v>8.7421507805113957E-3</v>
      </c>
      <c r="O13" s="15" t="s">
        <v>64</v>
      </c>
      <c r="P13" s="15" t="s">
        <v>64</v>
      </c>
      <c r="Q13" s="15">
        <v>1.8615886947674926E-2</v>
      </c>
      <c r="R13" s="15" t="s">
        <v>64</v>
      </c>
      <c r="S13" s="15">
        <v>5.8423771433927629E-2</v>
      </c>
      <c r="T13" s="15">
        <v>1.6102638345462047E-2</v>
      </c>
      <c r="U13" s="15">
        <v>6.971213446485959E-2</v>
      </c>
      <c r="V13" s="15">
        <v>1.2359926422198833E-2</v>
      </c>
      <c r="W13" s="15">
        <v>0.11642818850631953</v>
      </c>
      <c r="X13" s="15">
        <v>2.1034850861118181E-2</v>
      </c>
      <c r="Y13" s="15" t="s">
        <v>64</v>
      </c>
    </row>
    <row r="14" spans="1:25" x14ac:dyDescent="0.25">
      <c r="A14" s="1" t="s">
        <v>59</v>
      </c>
      <c r="B14" s="28"/>
      <c r="C14" s="28"/>
      <c r="D14" s="14">
        <v>0.42098083664667618</v>
      </c>
      <c r="E14" s="29">
        <v>0.37355822829518687</v>
      </c>
      <c r="F14" s="30">
        <v>7.0592528863526098</v>
      </c>
      <c r="G14" s="15">
        <v>3.3560977359713126E-2</v>
      </c>
      <c r="H14" s="15">
        <v>1.4645812698059726E-2</v>
      </c>
      <c r="I14" s="15">
        <v>6.1254483578019299E-3</v>
      </c>
      <c r="J14" s="16" t="s">
        <v>60</v>
      </c>
      <c r="K14" s="16" t="s">
        <v>60</v>
      </c>
      <c r="L14" s="16" t="s">
        <v>60</v>
      </c>
      <c r="M14" s="16" t="s">
        <v>60</v>
      </c>
      <c r="N14" s="15">
        <v>3.6116847059109842E-3</v>
      </c>
      <c r="O14" s="16" t="s">
        <v>60</v>
      </c>
      <c r="P14" s="16" t="s">
        <v>60</v>
      </c>
      <c r="Q14" s="15">
        <v>5.0531753145024259E-3</v>
      </c>
      <c r="R14" s="16" t="s">
        <v>60</v>
      </c>
      <c r="S14" s="15">
        <v>2.876056729171318E-3</v>
      </c>
      <c r="T14" s="15">
        <v>1.0258701188815941E-3</v>
      </c>
      <c r="U14" s="15">
        <v>5.191334247884794E-3</v>
      </c>
      <c r="V14" s="15">
        <v>1.2960568696838409E-3</v>
      </c>
      <c r="W14" s="15">
        <v>9.6009717802554365E-3</v>
      </c>
      <c r="X14" s="15">
        <v>2.9503183951762905E-3</v>
      </c>
      <c r="Y14" s="16" t="s">
        <v>60</v>
      </c>
    </row>
    <row r="15" spans="1:25" x14ac:dyDescent="0.25">
      <c r="A15" s="1" t="s">
        <v>132</v>
      </c>
      <c r="B15" s="28" t="s">
        <v>137</v>
      </c>
      <c r="C15" s="28" t="s">
        <v>122</v>
      </c>
      <c r="D15" s="14">
        <v>1.9646194874369181</v>
      </c>
      <c r="E15" s="29">
        <v>24.066930019207003</v>
      </c>
      <c r="F15" s="30">
        <v>94.581924402937346</v>
      </c>
      <c r="G15" s="15">
        <v>8.4238618463198647E-2</v>
      </c>
      <c r="H15" s="15">
        <v>0.15284323782550421</v>
      </c>
      <c r="I15" s="15" t="s">
        <v>64</v>
      </c>
      <c r="J15" s="15" t="s">
        <v>64</v>
      </c>
      <c r="K15" s="15" t="s">
        <v>64</v>
      </c>
      <c r="L15" s="15" t="s">
        <v>64</v>
      </c>
      <c r="M15" s="15" t="s">
        <v>64</v>
      </c>
      <c r="N15" s="15" t="s">
        <v>64</v>
      </c>
      <c r="O15" s="15" t="s">
        <v>64</v>
      </c>
      <c r="P15" s="15" t="s">
        <v>64</v>
      </c>
      <c r="Q15" s="15" t="s">
        <v>64</v>
      </c>
      <c r="R15" s="15" t="s">
        <v>64</v>
      </c>
      <c r="S15" s="15">
        <v>1.1639343666644503E-2</v>
      </c>
      <c r="T15" s="15" t="s">
        <v>64</v>
      </c>
      <c r="U15" s="15">
        <v>2.9601324801443594E-2</v>
      </c>
      <c r="V15" s="15" t="s">
        <v>64</v>
      </c>
      <c r="W15" s="15">
        <v>7.6443021330883487E-2</v>
      </c>
      <c r="X15" s="15">
        <v>1.5337006819665249E-2</v>
      </c>
      <c r="Y15" s="15" t="s">
        <v>64</v>
      </c>
    </row>
    <row r="16" spans="1:25" x14ac:dyDescent="0.25">
      <c r="A16" s="1" t="s">
        <v>59</v>
      </c>
      <c r="B16" s="28"/>
      <c r="C16" s="28"/>
      <c r="D16" s="14">
        <v>0.44256763026592544</v>
      </c>
      <c r="E16" s="29">
        <v>0.99192526197214681</v>
      </c>
      <c r="F16" s="30">
        <v>10.143708249332462</v>
      </c>
      <c r="G16" s="15">
        <v>8.7580300911872827E-2</v>
      </c>
      <c r="H16" s="15">
        <v>1.351124644230643E-2</v>
      </c>
      <c r="I16" s="16" t="s">
        <v>60</v>
      </c>
      <c r="J16" s="16" t="s">
        <v>60</v>
      </c>
      <c r="K16" s="16" t="s">
        <v>60</v>
      </c>
      <c r="L16" s="16" t="s">
        <v>60</v>
      </c>
      <c r="M16" s="16" t="s">
        <v>60</v>
      </c>
      <c r="N16" s="16" t="s">
        <v>60</v>
      </c>
      <c r="O16" s="16" t="s">
        <v>60</v>
      </c>
      <c r="P16" s="16" t="s">
        <v>60</v>
      </c>
      <c r="Q16" s="16" t="s">
        <v>60</v>
      </c>
      <c r="R16" s="16" t="s">
        <v>60</v>
      </c>
      <c r="S16" s="15">
        <v>4.1057933645192741E-3</v>
      </c>
      <c r="T16" s="16" t="s">
        <v>60</v>
      </c>
      <c r="U16" s="15">
        <v>6.1823774065812636E-3</v>
      </c>
      <c r="V16" s="16" t="s">
        <v>60</v>
      </c>
      <c r="W16" s="15">
        <v>5.6718098417722247E-3</v>
      </c>
      <c r="X16" s="15">
        <v>1.7432751827112195E-3</v>
      </c>
      <c r="Y16" s="16" t="s">
        <v>60</v>
      </c>
    </row>
    <row r="17" spans="1:25" x14ac:dyDescent="0.25">
      <c r="A17" s="1" t="s">
        <v>133</v>
      </c>
      <c r="B17" s="28" t="s">
        <v>137</v>
      </c>
      <c r="C17" s="28" t="s">
        <v>122</v>
      </c>
      <c r="D17" s="14">
        <v>1.5530513408240776</v>
      </c>
      <c r="E17" s="29">
        <v>22.690679387899738</v>
      </c>
      <c r="F17" s="30">
        <v>47.739125751048149</v>
      </c>
      <c r="G17" s="15">
        <v>2.3220446748942945E-2</v>
      </c>
      <c r="H17" s="15">
        <v>9.1592755137019088E-2</v>
      </c>
      <c r="I17" s="15">
        <v>8.2691878099888875E-3</v>
      </c>
      <c r="J17" s="15" t="s">
        <v>64</v>
      </c>
      <c r="K17" s="15" t="s">
        <v>64</v>
      </c>
      <c r="L17" s="15" t="s">
        <v>64</v>
      </c>
      <c r="M17" s="15" t="s">
        <v>64</v>
      </c>
      <c r="N17" s="15" t="s">
        <v>64</v>
      </c>
      <c r="O17" s="15" t="s">
        <v>64</v>
      </c>
      <c r="P17" s="15" t="s">
        <v>64</v>
      </c>
      <c r="Q17" s="15" t="s">
        <v>64</v>
      </c>
      <c r="R17" s="15" t="s">
        <v>64</v>
      </c>
      <c r="S17" s="15">
        <v>8.0220434494620817E-3</v>
      </c>
      <c r="T17" s="15" t="s">
        <v>64</v>
      </c>
      <c r="U17" s="15">
        <v>2.0078837570572963E-2</v>
      </c>
      <c r="V17" s="15" t="s">
        <v>64</v>
      </c>
      <c r="W17" s="15">
        <v>5.1627937017660698E-2</v>
      </c>
      <c r="X17" s="15">
        <v>1.1187372510542413E-2</v>
      </c>
      <c r="Y17" s="15" t="s">
        <v>64</v>
      </c>
    </row>
    <row r="18" spans="1:25" x14ac:dyDescent="0.25">
      <c r="A18" s="2" t="s">
        <v>59</v>
      </c>
      <c r="B18" s="33"/>
      <c r="C18" s="33"/>
      <c r="D18" s="17">
        <v>0.41816367749022559</v>
      </c>
      <c r="E18" s="34">
        <v>0.5910367704021513</v>
      </c>
      <c r="F18" s="35">
        <v>2.2907752519872293</v>
      </c>
      <c r="G18" s="18">
        <v>2.3247773184375858E-2</v>
      </c>
      <c r="H18" s="18">
        <v>6.1081548703870534E-3</v>
      </c>
      <c r="I18" s="18">
        <v>7.5116883596204808E-3</v>
      </c>
      <c r="J18" s="19" t="s">
        <v>60</v>
      </c>
      <c r="K18" s="19" t="s">
        <v>60</v>
      </c>
      <c r="L18" s="19" t="s">
        <v>60</v>
      </c>
      <c r="M18" s="19" t="s">
        <v>60</v>
      </c>
      <c r="N18" s="19" t="s">
        <v>60</v>
      </c>
      <c r="O18" s="19" t="s">
        <v>60</v>
      </c>
      <c r="P18" s="19" t="s">
        <v>60</v>
      </c>
      <c r="Q18" s="19" t="s">
        <v>60</v>
      </c>
      <c r="R18" s="19" t="s">
        <v>60</v>
      </c>
      <c r="S18" s="18">
        <v>4.6903035635592269E-3</v>
      </c>
      <c r="T18" s="19" t="s">
        <v>60</v>
      </c>
      <c r="U18" s="18">
        <v>3.216963096477217E-3</v>
      </c>
      <c r="V18" s="19" t="s">
        <v>60</v>
      </c>
      <c r="W18" s="18">
        <v>9.6417705725669236E-3</v>
      </c>
      <c r="X18" s="18">
        <v>1.521683107477824E-3</v>
      </c>
      <c r="Y18" s="19" t="s">
        <v>60</v>
      </c>
    </row>
  </sheetData>
  <mergeCells count="1">
    <mergeCell ref="A1:U1"/>
  </mergeCells>
  <pageMargins left="0.7" right="0.7" top="0.75" bottom="0.75" header="0.3" footer="0.3"/>
  <pageSetup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1830-9938-48A0-9BDB-39C8C00E38DF}">
  <dimension ref="A1:Y16"/>
  <sheetViews>
    <sheetView tabSelected="1" workbookViewId="0">
      <selection activeCell="A2" sqref="A2"/>
    </sheetView>
  </sheetViews>
  <sheetFormatPr defaultRowHeight="15" x14ac:dyDescent="0.25"/>
  <cols>
    <col min="1" max="1" width="34.42578125" customWidth="1"/>
  </cols>
  <sheetData>
    <row r="1" spans="1:25" x14ac:dyDescent="0.25">
      <c r="A1" s="94" t="s">
        <v>215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3"/>
      <c r="W1" s="3"/>
      <c r="X1" s="3"/>
      <c r="Y1" s="3"/>
    </row>
    <row r="2" spans="1:25" x14ac:dyDescent="0.25">
      <c r="A2" s="27"/>
      <c r="B2" s="5" t="s">
        <v>109</v>
      </c>
      <c r="C2" s="5" t="s">
        <v>110</v>
      </c>
      <c r="D2" s="6" t="s">
        <v>0</v>
      </c>
      <c r="E2" s="38" t="s">
        <v>1</v>
      </c>
      <c r="F2" s="6" t="s">
        <v>111</v>
      </c>
      <c r="G2" s="39" t="s">
        <v>2</v>
      </c>
      <c r="H2" s="39" t="s">
        <v>3</v>
      </c>
      <c r="I2" s="39" t="s">
        <v>4</v>
      </c>
      <c r="J2" s="39" t="s">
        <v>5</v>
      </c>
      <c r="K2" s="6" t="s">
        <v>6</v>
      </c>
      <c r="L2" s="6" t="s">
        <v>7</v>
      </c>
      <c r="M2" s="6" t="s">
        <v>8</v>
      </c>
      <c r="N2" s="6" t="s">
        <v>9</v>
      </c>
      <c r="O2" s="6" t="s">
        <v>10</v>
      </c>
      <c r="P2" s="6" t="s">
        <v>11</v>
      </c>
      <c r="Q2" s="6" t="s">
        <v>12</v>
      </c>
      <c r="R2" s="6" t="s">
        <v>13</v>
      </c>
      <c r="S2" s="6" t="s">
        <v>14</v>
      </c>
      <c r="T2" s="6" t="s">
        <v>15</v>
      </c>
      <c r="U2" s="6" t="s">
        <v>16</v>
      </c>
      <c r="V2" s="6" t="s">
        <v>17</v>
      </c>
      <c r="W2" s="6" t="s">
        <v>18</v>
      </c>
      <c r="X2" s="6" t="s">
        <v>19</v>
      </c>
      <c r="Y2" s="6" t="s">
        <v>20</v>
      </c>
    </row>
    <row r="3" spans="1:25" x14ac:dyDescent="0.25">
      <c r="A3" s="1" t="s">
        <v>134</v>
      </c>
      <c r="B3" s="28" t="s">
        <v>113</v>
      </c>
      <c r="C3" s="28" t="s">
        <v>114</v>
      </c>
      <c r="D3" s="15">
        <v>0.25506670664278963</v>
      </c>
      <c r="E3" s="29">
        <v>3.2647534133106508</v>
      </c>
      <c r="F3" s="30">
        <v>364.1256700833265</v>
      </c>
      <c r="G3" s="29">
        <v>194.607809131756</v>
      </c>
      <c r="H3" s="15">
        <v>0.51837688067817078</v>
      </c>
      <c r="I3" s="15">
        <v>6.6732131779266637E-2</v>
      </c>
      <c r="J3" s="15">
        <v>1.7539817391076778E-2</v>
      </c>
      <c r="K3" s="15">
        <v>0.61267689294013383</v>
      </c>
      <c r="L3" s="15">
        <v>1.291903047454124</v>
      </c>
      <c r="M3" s="15">
        <v>0.1735342016957587</v>
      </c>
      <c r="N3" s="15">
        <v>0.82803618086125219</v>
      </c>
      <c r="O3" s="15">
        <v>0.17899400541654906</v>
      </c>
      <c r="P3" s="15">
        <v>0.59455232900659316</v>
      </c>
      <c r="Q3" s="15">
        <v>0.15214691158549015</v>
      </c>
      <c r="R3" s="15">
        <v>2.1747067046808732E-2</v>
      </c>
      <c r="S3" s="15">
        <v>0.10408340266434186</v>
      </c>
      <c r="T3" s="15">
        <v>1.9790361239515344E-2</v>
      </c>
      <c r="U3" s="15">
        <v>3.5925984912040597E-2</v>
      </c>
      <c r="V3" s="15">
        <v>4.7383596219249362E-3</v>
      </c>
      <c r="W3" s="15">
        <v>2.7695645612084499E-2</v>
      </c>
      <c r="X3" s="15">
        <v>3.6735816915687519E-3</v>
      </c>
      <c r="Y3" s="15">
        <v>0.2129472207398517</v>
      </c>
    </row>
    <row r="4" spans="1:25" x14ac:dyDescent="0.25">
      <c r="A4" s="1" t="s">
        <v>117</v>
      </c>
      <c r="B4" s="28"/>
      <c r="C4" s="28"/>
      <c r="D4" s="15">
        <v>0.24041424421466726</v>
      </c>
      <c r="E4" s="29">
        <v>0.19156521394179171</v>
      </c>
      <c r="F4" s="30">
        <v>45.348882530757457</v>
      </c>
      <c r="G4" s="29">
        <v>11.420415250766146</v>
      </c>
      <c r="H4" s="15">
        <v>0.16726971970436463</v>
      </c>
      <c r="I4" s="15">
        <v>3.6606992636417514E-2</v>
      </c>
      <c r="J4" s="15">
        <v>2.9923925549982636E-2</v>
      </c>
      <c r="K4" s="15">
        <v>0.16067509314345868</v>
      </c>
      <c r="L4" s="15">
        <v>0.28702706097518826</v>
      </c>
      <c r="M4" s="15">
        <v>3.4452134094942938E-2</v>
      </c>
      <c r="N4" s="15">
        <v>0.15197538050677922</v>
      </c>
      <c r="O4" s="15">
        <v>4.5200077491725284E-2</v>
      </c>
      <c r="P4" s="15">
        <v>2.9265609529953638E-2</v>
      </c>
      <c r="Q4" s="15">
        <v>4.5199507046408016E-2</v>
      </c>
      <c r="R4" s="15">
        <v>7.2119221782171658E-3</v>
      </c>
      <c r="S4" s="15">
        <v>3.2207659678505106E-2</v>
      </c>
      <c r="T4" s="15">
        <v>7.0198715436723168E-3</v>
      </c>
      <c r="U4" s="15">
        <v>1.2051933097092116E-2</v>
      </c>
      <c r="V4" s="15">
        <v>3.3867080531833384E-3</v>
      </c>
      <c r="W4" s="15">
        <v>1.525824321809225E-2</v>
      </c>
      <c r="X4" s="15">
        <v>1.7660167710552377E-3</v>
      </c>
      <c r="Y4" s="15">
        <v>3.4303765999048844E-2</v>
      </c>
    </row>
    <row r="5" spans="1:25" x14ac:dyDescent="0.25">
      <c r="A5" s="1" t="s">
        <v>112</v>
      </c>
      <c r="B5" s="28" t="s">
        <v>113</v>
      </c>
      <c r="C5" s="28" t="s">
        <v>114</v>
      </c>
      <c r="D5" s="15">
        <v>1.8067128497053018</v>
      </c>
      <c r="E5" s="29">
        <v>3.629181062877779</v>
      </c>
      <c r="F5" s="30">
        <v>293.75769751463935</v>
      </c>
      <c r="G5" s="29">
        <v>146.78457462791818</v>
      </c>
      <c r="H5" s="15">
        <v>0.18409356492589171</v>
      </c>
      <c r="I5" s="15" t="s">
        <v>64</v>
      </c>
      <c r="J5" s="15" t="s">
        <v>64</v>
      </c>
      <c r="K5" s="15">
        <v>0.31006010077854662</v>
      </c>
      <c r="L5" s="15">
        <v>0.71586512039183936</v>
      </c>
      <c r="M5" s="15">
        <v>7.5749124294787473E-2</v>
      </c>
      <c r="N5" s="15">
        <v>0.33358308601868158</v>
      </c>
      <c r="O5" s="15">
        <v>7.9014674226568868E-2</v>
      </c>
      <c r="P5" s="15">
        <v>0.34642724241150324</v>
      </c>
      <c r="Q5" s="15">
        <v>6.9070121781198257E-2</v>
      </c>
      <c r="R5" s="15">
        <v>9.3829205699502548E-3</v>
      </c>
      <c r="S5" s="15">
        <v>4.2874906159778077E-2</v>
      </c>
      <c r="T5" s="15">
        <v>8.5801052488461739E-3</v>
      </c>
      <c r="U5" s="15">
        <v>1.3851340261834518E-2</v>
      </c>
      <c r="V5" s="15" t="s">
        <v>64</v>
      </c>
      <c r="W5" s="15" t="s">
        <v>64</v>
      </c>
      <c r="X5" s="15" t="s">
        <v>64</v>
      </c>
      <c r="Y5" s="15">
        <v>6.1406389274633294E-2</v>
      </c>
    </row>
    <row r="6" spans="1:25" x14ac:dyDescent="0.25">
      <c r="A6" s="1" t="s">
        <v>117</v>
      </c>
      <c r="B6" s="28"/>
      <c r="C6" s="28"/>
      <c r="D6" s="15">
        <v>0.94283027289308408</v>
      </c>
      <c r="E6" s="29">
        <v>0.38828073460937546</v>
      </c>
      <c r="F6" s="30">
        <v>20.275147854915488</v>
      </c>
      <c r="G6" s="29">
        <v>2.8828222989500465</v>
      </c>
      <c r="H6" s="15">
        <v>2.0880168333021254E-2</v>
      </c>
      <c r="I6" s="15" t="s">
        <v>60</v>
      </c>
      <c r="J6" s="15" t="s">
        <v>60</v>
      </c>
      <c r="K6" s="15">
        <v>5.9811900365103088E-2</v>
      </c>
      <c r="L6" s="15">
        <v>0.25647117145884873</v>
      </c>
      <c r="M6" s="15">
        <v>1.1536970218494588E-2</v>
      </c>
      <c r="N6" s="15">
        <v>6.7275503992669003E-2</v>
      </c>
      <c r="O6" s="15">
        <v>3.9693230084122053E-2</v>
      </c>
      <c r="P6" s="15">
        <v>2.3950931557170325E-2</v>
      </c>
      <c r="Q6" s="15">
        <v>5.1515864374852491E-2</v>
      </c>
      <c r="R6" s="15">
        <v>3.0418770571436229E-3</v>
      </c>
      <c r="S6" s="15">
        <v>1.7855916519641041E-2</v>
      </c>
      <c r="T6" s="15">
        <v>4.3900077579586963E-3</v>
      </c>
      <c r="U6" s="15">
        <v>6.8650063104328538E-3</v>
      </c>
      <c r="V6" s="15" t="s">
        <v>60</v>
      </c>
      <c r="W6" s="15" t="s">
        <v>60</v>
      </c>
      <c r="X6" s="15" t="s">
        <v>60</v>
      </c>
      <c r="Y6" s="15">
        <v>2.0414094725929519E-2</v>
      </c>
    </row>
    <row r="7" spans="1:25" x14ac:dyDescent="0.25">
      <c r="A7" s="1" t="s">
        <v>135</v>
      </c>
      <c r="B7" s="28" t="s">
        <v>113</v>
      </c>
      <c r="C7" s="28" t="s">
        <v>114</v>
      </c>
      <c r="D7" s="15">
        <v>0.29499999999999998</v>
      </c>
      <c r="E7" s="29">
        <v>4.3872727272727268</v>
      </c>
      <c r="F7" s="30">
        <v>305.17280433265762</v>
      </c>
      <c r="G7" s="29">
        <v>152.72454545454545</v>
      </c>
      <c r="H7" s="15">
        <v>0.32090909090909092</v>
      </c>
      <c r="I7" s="15">
        <v>4.5454545454545456E-2</v>
      </c>
      <c r="J7" s="15" t="s">
        <v>64</v>
      </c>
      <c r="K7" s="15">
        <v>0.20909090909090908</v>
      </c>
      <c r="L7" s="15">
        <v>0.45909090909090916</v>
      </c>
      <c r="M7" s="15">
        <v>6.4545454545454559E-2</v>
      </c>
      <c r="N7" s="15">
        <v>0.32636363636363636</v>
      </c>
      <c r="O7" s="15">
        <v>7.1818181818181795E-2</v>
      </c>
      <c r="P7" s="15">
        <v>0.29999999999999993</v>
      </c>
      <c r="Q7" s="15">
        <v>9.9090909090909104E-2</v>
      </c>
      <c r="R7" s="15">
        <v>1.2727272727272728E-2</v>
      </c>
      <c r="S7" s="15">
        <v>6.2727272727272729E-2</v>
      </c>
      <c r="T7" s="15">
        <v>1.3999999999999999E-2</v>
      </c>
      <c r="U7" s="15">
        <v>3.0000000000000002E-2</v>
      </c>
      <c r="V7" s="15" t="s">
        <v>64</v>
      </c>
      <c r="W7" s="15">
        <v>2.6363636363636367E-2</v>
      </c>
      <c r="X7" s="15" t="s">
        <v>64</v>
      </c>
      <c r="Y7" s="15">
        <v>3.9090909090909093E-2</v>
      </c>
    </row>
    <row r="8" spans="1:25" x14ac:dyDescent="0.25">
      <c r="A8" s="1" t="s">
        <v>117</v>
      </c>
      <c r="B8" s="28"/>
      <c r="C8" s="28"/>
      <c r="D8" s="15">
        <v>0.14096886969193678</v>
      </c>
      <c r="E8" s="29">
        <v>0.16444396669327269</v>
      </c>
      <c r="F8" s="30">
        <v>18.073994431999456</v>
      </c>
      <c r="G8" s="29">
        <v>3.3170720933870648</v>
      </c>
      <c r="H8" s="15">
        <v>4.4599225431512776E-2</v>
      </c>
      <c r="I8" s="15">
        <v>2.3393860888547835E-2</v>
      </c>
      <c r="J8" s="16" t="s">
        <v>60</v>
      </c>
      <c r="K8" s="15">
        <v>2.7369525189358253E-2</v>
      </c>
      <c r="L8" s="15">
        <v>2.4271195048676714E-2</v>
      </c>
      <c r="M8" s="15">
        <v>1.1281521496355293E-2</v>
      </c>
      <c r="N8" s="15">
        <v>5.2777405633988674E-2</v>
      </c>
      <c r="O8" s="15">
        <v>2.4007574562284282E-2</v>
      </c>
      <c r="P8" s="15">
        <v>3.4351128074636035E-2</v>
      </c>
      <c r="Q8" s="15">
        <v>2.6250541119963743E-2</v>
      </c>
      <c r="R8" s="15">
        <v>4.6709936649691345E-3</v>
      </c>
      <c r="S8" s="15">
        <v>3.0030287741181959E-2</v>
      </c>
      <c r="T8" s="15">
        <v>5.1639777949432294E-3</v>
      </c>
      <c r="U8" s="15">
        <v>1.4832396974191321E-2</v>
      </c>
      <c r="V8" s="16" t="s">
        <v>60</v>
      </c>
      <c r="W8" s="15">
        <v>1.4333685689819813E-2</v>
      </c>
      <c r="X8" s="16" t="s">
        <v>60</v>
      </c>
      <c r="Y8" s="15">
        <v>1.4459976109624425E-2</v>
      </c>
    </row>
    <row r="9" spans="1:25" x14ac:dyDescent="0.25">
      <c r="A9" s="1" t="s">
        <v>136</v>
      </c>
      <c r="B9" s="28" t="s">
        <v>137</v>
      </c>
      <c r="C9" s="28" t="s">
        <v>138</v>
      </c>
      <c r="D9" s="15">
        <v>7.9440668608909193E-2</v>
      </c>
      <c r="E9" s="29">
        <v>5.5596243245656245</v>
      </c>
      <c r="F9" s="30">
        <v>126.57671094067184</v>
      </c>
      <c r="G9" s="29">
        <v>226.19793521992347</v>
      </c>
      <c r="H9" s="15">
        <v>0.11191534126898978</v>
      </c>
      <c r="I9" s="15">
        <v>7.8487816297533909E-3</v>
      </c>
      <c r="J9" s="15" t="s">
        <v>64</v>
      </c>
      <c r="K9" s="15">
        <v>0.13565284986562284</v>
      </c>
      <c r="L9" s="15">
        <v>0.27867354711119557</v>
      </c>
      <c r="M9" s="15">
        <v>3.5134060282862846E-2</v>
      </c>
      <c r="N9" s="15">
        <v>0.18947996913136667</v>
      </c>
      <c r="O9" s="15">
        <v>3.183427579031637E-2</v>
      </c>
      <c r="P9" s="15">
        <v>0.16230527651116836</v>
      </c>
      <c r="Q9" s="15">
        <v>3.7944311532404233E-2</v>
      </c>
      <c r="R9" s="15">
        <v>4.2767913599850481E-3</v>
      </c>
      <c r="S9" s="15">
        <v>1.7845168919172635E-2</v>
      </c>
      <c r="T9" s="15">
        <v>3.8741941345486809E-3</v>
      </c>
      <c r="U9" s="15">
        <v>1.0851770615539146E-2</v>
      </c>
      <c r="V9" s="15" t="s">
        <v>64</v>
      </c>
      <c r="W9" s="15">
        <v>9.1590972754851032E-3</v>
      </c>
      <c r="X9" s="15" t="s">
        <v>64</v>
      </c>
      <c r="Y9" s="15">
        <v>4.0660619235552385E-2</v>
      </c>
    </row>
    <row r="10" spans="1:25" x14ac:dyDescent="0.25">
      <c r="A10" s="1" t="s">
        <v>59</v>
      </c>
      <c r="B10" s="28"/>
      <c r="C10" s="28"/>
      <c r="D10" s="15">
        <v>5.8725356316603132E-2</v>
      </c>
      <c r="E10" s="29">
        <v>0.18556681706544065</v>
      </c>
      <c r="F10" s="30">
        <v>5.2399811726549714</v>
      </c>
      <c r="G10" s="29">
        <v>4.9161395289364203</v>
      </c>
      <c r="H10" s="15">
        <v>1.2992388656840728E-2</v>
      </c>
      <c r="I10" s="15">
        <v>5.1044028218032922E-3</v>
      </c>
      <c r="J10" s="16" t="s">
        <v>60</v>
      </c>
      <c r="K10" s="15">
        <v>9.352577176059456E-3</v>
      </c>
      <c r="L10" s="15">
        <v>1.0678747149430965E-2</v>
      </c>
      <c r="M10" s="15">
        <v>3.7254262253941482E-3</v>
      </c>
      <c r="N10" s="15">
        <v>2.918015330484661E-2</v>
      </c>
      <c r="O10" s="15">
        <v>1.8710979054169945E-2</v>
      </c>
      <c r="P10" s="15">
        <v>1.0275057227950015E-2</v>
      </c>
      <c r="Q10" s="15">
        <v>9.7363167986824935E-3</v>
      </c>
      <c r="R10" s="15">
        <v>1.437448508993367E-3</v>
      </c>
      <c r="S10" s="15">
        <v>1.179928064652903E-2</v>
      </c>
      <c r="T10" s="15">
        <v>2.4568715562589588E-3</v>
      </c>
      <c r="U10" s="15">
        <v>7.3402839899531945E-3</v>
      </c>
      <c r="V10" s="15" t="s">
        <v>60</v>
      </c>
      <c r="W10" s="15">
        <v>5.652047866990151E-3</v>
      </c>
      <c r="X10" s="15" t="s">
        <v>60</v>
      </c>
      <c r="Y10" s="15">
        <v>5.4734929507072212E-3</v>
      </c>
    </row>
    <row r="11" spans="1:25" x14ac:dyDescent="0.25">
      <c r="A11" s="1" t="s">
        <v>139</v>
      </c>
      <c r="B11" s="28" t="s">
        <v>137</v>
      </c>
      <c r="C11" s="28" t="s">
        <v>114</v>
      </c>
      <c r="D11" s="15">
        <v>3.9533654355123217E-2</v>
      </c>
      <c r="E11" s="29">
        <v>5.5253541424234367</v>
      </c>
      <c r="F11" s="30">
        <v>198.68865015421204</v>
      </c>
      <c r="G11" s="29">
        <v>253.149546160303</v>
      </c>
      <c r="H11" s="15">
        <v>0.11209922164365312</v>
      </c>
      <c r="I11" s="15" t="s">
        <v>64</v>
      </c>
      <c r="J11" s="15" t="s">
        <v>64</v>
      </c>
      <c r="K11" s="15">
        <v>9.2431383880183043E-2</v>
      </c>
      <c r="L11" s="15">
        <v>0.21189544997908952</v>
      </c>
      <c r="M11" s="15">
        <v>3.3819022060873928E-2</v>
      </c>
      <c r="N11" s="15">
        <v>0.1777429950878201</v>
      </c>
      <c r="O11" s="15">
        <v>4.72394520013747E-2</v>
      </c>
      <c r="P11" s="15">
        <v>0.24457305131167353</v>
      </c>
      <c r="Q11" s="15">
        <v>4.1888306047136489E-2</v>
      </c>
      <c r="R11" s="15">
        <v>5.9738487633283852E-3</v>
      </c>
      <c r="S11" s="15">
        <v>2.4957197759089302E-2</v>
      </c>
      <c r="T11" s="15" t="s">
        <v>64</v>
      </c>
      <c r="U11" s="15">
        <v>9.0852365355051975E-3</v>
      </c>
      <c r="V11" s="15" t="s">
        <v>64</v>
      </c>
      <c r="W11" s="15" t="s">
        <v>64</v>
      </c>
      <c r="X11" s="15" t="s">
        <v>64</v>
      </c>
      <c r="Y11" s="15">
        <v>4.3071167718886132E-2</v>
      </c>
    </row>
    <row r="12" spans="1:25" x14ac:dyDescent="0.25">
      <c r="A12" s="1" t="s">
        <v>59</v>
      </c>
      <c r="B12" s="28"/>
      <c r="C12" s="28"/>
      <c r="D12" s="15">
        <v>2.7669931389631502E-2</v>
      </c>
      <c r="E12" s="29">
        <v>0.18616479211865644</v>
      </c>
      <c r="F12" s="30">
        <v>11.964306910115958</v>
      </c>
      <c r="G12" s="29">
        <v>6.2074054036806743</v>
      </c>
      <c r="H12" s="15">
        <v>1.5459758200791237E-2</v>
      </c>
      <c r="I12" s="16" t="s">
        <v>60</v>
      </c>
      <c r="J12" s="16" t="s">
        <v>60</v>
      </c>
      <c r="K12" s="15">
        <v>7.1617327416634222E-3</v>
      </c>
      <c r="L12" s="15">
        <v>1.1274987864141049E-2</v>
      </c>
      <c r="M12" s="15">
        <v>2.3408480669284025E-3</v>
      </c>
      <c r="N12" s="15">
        <v>2.5952836957379769E-2</v>
      </c>
      <c r="O12" s="15">
        <v>1.7920405420336235E-2</v>
      </c>
      <c r="P12" s="15">
        <v>1.2048398594747052E-2</v>
      </c>
      <c r="Q12" s="15">
        <v>9.2201645318808704E-3</v>
      </c>
      <c r="R12" s="15">
        <v>1.5958906693188367E-3</v>
      </c>
      <c r="S12" s="15">
        <v>1.0523452149486063E-2</v>
      </c>
      <c r="T12" s="16" t="s">
        <v>60</v>
      </c>
      <c r="U12" s="15">
        <v>4.9499032700124831E-3</v>
      </c>
      <c r="V12" s="16" t="s">
        <v>60</v>
      </c>
      <c r="W12" s="16" t="s">
        <v>60</v>
      </c>
      <c r="X12" s="16" t="s">
        <v>60</v>
      </c>
      <c r="Y12" s="15">
        <v>1.7169358073516591E-2</v>
      </c>
    </row>
    <row r="13" spans="1:25" x14ac:dyDescent="0.25">
      <c r="A13" s="1" t="s">
        <v>140</v>
      </c>
      <c r="B13" s="28" t="s">
        <v>137</v>
      </c>
      <c r="C13" s="28" t="s">
        <v>114</v>
      </c>
      <c r="D13" s="15">
        <v>0.12488988596979088</v>
      </c>
      <c r="E13" s="29">
        <v>5.2221182189243933</v>
      </c>
      <c r="F13" s="30">
        <v>97.575553807556815</v>
      </c>
      <c r="G13" s="29">
        <v>268.51593504207784</v>
      </c>
      <c r="H13" s="15">
        <v>7.377052479542387E-2</v>
      </c>
      <c r="I13" s="15" t="s">
        <v>64</v>
      </c>
      <c r="J13" s="15" t="s">
        <v>64</v>
      </c>
      <c r="K13" s="15">
        <v>6.5763326026030383E-2</v>
      </c>
      <c r="L13" s="15">
        <v>0.15906397228710015</v>
      </c>
      <c r="M13" s="15">
        <v>2.4115643326992106E-2</v>
      </c>
      <c r="N13" s="15">
        <v>0.11955299276451568</v>
      </c>
      <c r="O13" s="15">
        <v>3.5560715420621981E-2</v>
      </c>
      <c r="P13" s="15">
        <v>0.12588463125189589</v>
      </c>
      <c r="Q13" s="15">
        <v>3.2241524208340207E-2</v>
      </c>
      <c r="R13" s="15">
        <v>4.1876599181314743E-3</v>
      </c>
      <c r="S13" s="15">
        <v>1.9287782923197432E-2</v>
      </c>
      <c r="T13" s="15" t="s">
        <v>64</v>
      </c>
      <c r="U13" s="15" t="s">
        <v>64</v>
      </c>
      <c r="V13" s="15" t="s">
        <v>64</v>
      </c>
      <c r="W13" s="15" t="s">
        <v>64</v>
      </c>
      <c r="X13" s="15" t="s">
        <v>64</v>
      </c>
      <c r="Y13" s="15">
        <v>2.7794242205497127E-2</v>
      </c>
    </row>
    <row r="14" spans="1:25" x14ac:dyDescent="0.25">
      <c r="A14" s="1" t="s">
        <v>59</v>
      </c>
      <c r="B14" s="28"/>
      <c r="C14" s="28"/>
      <c r="D14" s="15">
        <v>7.6127846908633806E-2</v>
      </c>
      <c r="E14" s="29">
        <v>0.1152767424138877</v>
      </c>
      <c r="F14" s="30">
        <v>15.454831539024022</v>
      </c>
      <c r="G14" s="29">
        <v>49.870404400232601</v>
      </c>
      <c r="H14" s="15">
        <v>9.3616207943713198E-3</v>
      </c>
      <c r="I14" s="16" t="s">
        <v>60</v>
      </c>
      <c r="J14" s="16" t="s">
        <v>60</v>
      </c>
      <c r="K14" s="15">
        <v>5.3327577574327056E-3</v>
      </c>
      <c r="L14" s="15">
        <v>1.5112394851973958E-2</v>
      </c>
      <c r="M14" s="15">
        <v>3.3460875773413919E-3</v>
      </c>
      <c r="N14" s="15">
        <v>2.1014172462398777E-2</v>
      </c>
      <c r="O14" s="15">
        <v>1.2326388581752654E-2</v>
      </c>
      <c r="P14" s="15">
        <v>1.8258596768635008E-2</v>
      </c>
      <c r="Q14" s="15">
        <v>1.9716561415924014E-2</v>
      </c>
      <c r="R14" s="15">
        <v>1.6569585510380189E-3</v>
      </c>
      <c r="S14" s="15">
        <v>5.3840159856907554E-3</v>
      </c>
      <c r="T14" s="16" t="s">
        <v>60</v>
      </c>
      <c r="U14" s="16" t="s">
        <v>60</v>
      </c>
      <c r="V14" s="16" t="s">
        <v>60</v>
      </c>
      <c r="W14" s="16" t="s">
        <v>60</v>
      </c>
      <c r="X14" s="16" t="s">
        <v>60</v>
      </c>
      <c r="Y14" s="15">
        <v>1.7039726261866669E-2</v>
      </c>
    </row>
    <row r="15" spans="1:25" x14ac:dyDescent="0.25">
      <c r="A15" s="1" t="s">
        <v>141</v>
      </c>
      <c r="B15" s="28" t="s">
        <v>137</v>
      </c>
      <c r="C15" s="28" t="s">
        <v>114</v>
      </c>
      <c r="D15" s="15">
        <v>6.9521116800045565E-2</v>
      </c>
      <c r="E15" s="29">
        <v>4.8721102793299513</v>
      </c>
      <c r="F15" s="30">
        <v>73.015720122313823</v>
      </c>
      <c r="G15" s="29">
        <v>190.07602754095413</v>
      </c>
      <c r="H15" s="15">
        <v>6.4906275867324961E-2</v>
      </c>
      <c r="I15" s="15" t="s">
        <v>64</v>
      </c>
      <c r="J15" s="15" t="s">
        <v>64</v>
      </c>
      <c r="K15" s="15">
        <v>7.5082631598878111E-2</v>
      </c>
      <c r="L15" s="15">
        <v>0.17302273542493765</v>
      </c>
      <c r="M15" s="15">
        <v>2.3621238305808936E-2</v>
      </c>
      <c r="N15" s="15">
        <v>0.1198100973599449</v>
      </c>
      <c r="O15" s="15">
        <v>2.579245685526518E-2</v>
      </c>
      <c r="P15" s="15">
        <v>0.12495952911739724</v>
      </c>
      <c r="Q15" s="15">
        <v>2.8284233833503352E-2</v>
      </c>
      <c r="R15" s="15" t="s">
        <v>64</v>
      </c>
      <c r="S15" s="15">
        <v>1.6898476200644198E-2</v>
      </c>
      <c r="T15" s="15" t="s">
        <v>64</v>
      </c>
      <c r="U15" s="15" t="s">
        <v>64</v>
      </c>
      <c r="V15" s="15" t="s">
        <v>64</v>
      </c>
      <c r="W15" s="15" t="s">
        <v>64</v>
      </c>
      <c r="X15" s="15" t="s">
        <v>64</v>
      </c>
      <c r="Y15" s="15">
        <v>3.4174362912233976E-2</v>
      </c>
    </row>
    <row r="16" spans="1:25" x14ac:dyDescent="0.25">
      <c r="A16" s="2" t="s">
        <v>59</v>
      </c>
      <c r="B16" s="33"/>
      <c r="C16" s="33"/>
      <c r="D16" s="18">
        <v>4.1620494645178932E-2</v>
      </c>
      <c r="E16" s="34">
        <v>0.21516989086315153</v>
      </c>
      <c r="F16" s="35">
        <v>9.8194505451637966</v>
      </c>
      <c r="G16" s="34">
        <v>4.7859612854322879</v>
      </c>
      <c r="H16" s="18">
        <v>1.8587532824147997E-2</v>
      </c>
      <c r="I16" s="19" t="s">
        <v>60</v>
      </c>
      <c r="J16" s="19" t="s">
        <v>60</v>
      </c>
      <c r="K16" s="18">
        <v>6.1429011924209707E-3</v>
      </c>
      <c r="L16" s="18">
        <v>1.0903756258812387E-2</v>
      </c>
      <c r="M16" s="18">
        <v>4.3591683484124795E-3</v>
      </c>
      <c r="N16" s="18">
        <v>2.1418877029961109E-2</v>
      </c>
      <c r="O16" s="18">
        <v>1.3354447020472213E-2</v>
      </c>
      <c r="P16" s="18">
        <v>1.0376809405995061E-2</v>
      </c>
      <c r="Q16" s="18">
        <v>1.6974542206482004E-2</v>
      </c>
      <c r="R16" s="19" t="s">
        <v>60</v>
      </c>
      <c r="S16" s="18">
        <v>4.8998365897326103E-3</v>
      </c>
      <c r="T16" s="19" t="s">
        <v>60</v>
      </c>
      <c r="U16" s="19" t="s">
        <v>60</v>
      </c>
      <c r="V16" s="19" t="s">
        <v>60</v>
      </c>
      <c r="W16" s="19" t="s">
        <v>60</v>
      </c>
      <c r="X16" s="19" t="s">
        <v>60</v>
      </c>
      <c r="Y16" s="18">
        <v>4.8896215083756283E-3</v>
      </c>
    </row>
  </sheetData>
  <mergeCells count="1">
    <mergeCell ref="A1:U1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1.3 Grain Data</vt:lpstr>
      <vt:lpstr>Table 1.5 Replicate Analyses</vt:lpstr>
      <vt:lpstr>Table 1.6 Pyroxene Majors</vt:lpstr>
      <vt:lpstr>Table 1.7 Plag Majors</vt:lpstr>
      <vt:lpstr>Table 1.8 Olivine Majors</vt:lpstr>
      <vt:lpstr>Table 1.9 Spinel Majors</vt:lpstr>
      <vt:lpstr>Table 1.10 CPX Traces</vt:lpstr>
      <vt:lpstr>Table 1.11 OPX Traces</vt:lpstr>
      <vt:lpstr>Table 1.12 Plag Traces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Dygert</dc:creator>
  <cp:lastModifiedBy>PC</cp:lastModifiedBy>
  <dcterms:created xsi:type="dcterms:W3CDTF">2020-05-20T01:26:58Z</dcterms:created>
  <dcterms:modified xsi:type="dcterms:W3CDTF">2022-07-16T16:50:38Z</dcterms:modified>
</cp:coreProperties>
</file>